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stomer Service\PRICE LISTS\"/>
    </mc:Choice>
  </mc:AlternateContent>
  <xr:revisionPtr revIDLastSave="0" documentId="13_ncr:1_{185C32CC-D030-4471-B05F-CC4EE549CE0D}" xr6:coauthVersionLast="36" xr6:coauthVersionMax="36" xr10:uidLastSave="{00000000-0000-0000-0000-000000000000}"/>
  <bookViews>
    <workbookView xWindow="0" yWindow="0" windowWidth="28800" windowHeight="12225" xr2:uid="{EB14D589-DCFF-4EED-AF4C-FB9C30E5D013}"/>
  </bookViews>
  <sheets>
    <sheet name="New GLC List - Excel" sheetId="1" r:id="rId1"/>
  </sheets>
  <externalReferences>
    <externalReference r:id="rId2"/>
  </externalReferences>
  <definedNames>
    <definedName name="Z_D625E584_2AAB_4AA0_B3D0_79896690D716_.wvu.Cols" localSheetId="0" hidden="1">'New GLC List - Excel'!$L:$L,'New GLC List - Excel'!$P:$AE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C20" i="1"/>
  <c r="E20" i="1"/>
  <c r="N20" i="1"/>
  <c r="E21" i="1"/>
  <c r="G21" i="1"/>
  <c r="H21" i="1"/>
  <c r="G22" i="1"/>
  <c r="H22" i="1"/>
  <c r="I22" i="1"/>
  <c r="N22" i="1"/>
  <c r="C23" i="1"/>
  <c r="E23" i="1"/>
  <c r="G23" i="1"/>
  <c r="N23" i="1"/>
  <c r="C24" i="1"/>
  <c r="I24" i="1"/>
  <c r="N24" i="1"/>
  <c r="B25" i="1"/>
  <c r="C25" i="1"/>
  <c r="E25" i="1"/>
  <c r="B26" i="1"/>
  <c r="C26" i="1"/>
  <c r="G26" i="1"/>
  <c r="I26" i="1"/>
  <c r="K26" i="1"/>
  <c r="N26" i="1"/>
  <c r="D27" i="1"/>
  <c r="E27" i="1"/>
  <c r="K27" i="1"/>
  <c r="N27" i="1"/>
  <c r="B28" i="1"/>
  <c r="C28" i="1"/>
  <c r="D28" i="1"/>
  <c r="K28" i="1"/>
  <c r="N28" i="1"/>
  <c r="B29" i="1"/>
  <c r="E29" i="1"/>
  <c r="I29" i="1"/>
  <c r="N29" i="1"/>
  <c r="B30" i="1"/>
  <c r="E30" i="1"/>
  <c r="G30" i="1"/>
  <c r="K30" i="1"/>
  <c r="I31" i="1"/>
  <c r="N31" i="1"/>
  <c r="B32" i="1"/>
  <c r="E32" i="1"/>
  <c r="G33" i="1"/>
  <c r="E39" i="1"/>
  <c r="F39" i="1"/>
  <c r="G39" i="1"/>
  <c r="H39" i="1"/>
  <c r="I39" i="1"/>
  <c r="J39" i="1"/>
  <c r="O39" i="1"/>
  <c r="G40" i="1"/>
  <c r="H40" i="1"/>
  <c r="J40" i="1"/>
  <c r="N39" i="1"/>
  <c r="L39" i="1"/>
  <c r="G32" i="1"/>
  <c r="B31" i="1"/>
  <c r="N30" i="1"/>
  <c r="I40" i="1"/>
  <c r="E40" i="1"/>
  <c r="M39" i="1"/>
  <c r="K39" i="1"/>
  <c r="C39" i="1"/>
  <c r="B39" i="1"/>
  <c r="I27" i="1"/>
  <c r="H27" i="1"/>
  <c r="E26" i="1"/>
  <c r="N32" i="1"/>
  <c r="K32" i="1"/>
  <c r="I32" i="1"/>
  <c r="N21" i="1"/>
  <c r="H20" i="1"/>
  <c r="G20" i="1"/>
  <c r="G31" i="1"/>
  <c r="E31" i="1"/>
  <c r="I30" i="1"/>
  <c r="G29" i="1"/>
  <c r="I28" i="1"/>
  <c r="H28" i="1"/>
  <c r="G28" i="1"/>
  <c r="E28" i="1"/>
  <c r="G27" i="1"/>
  <c r="C27" i="1"/>
  <c r="B27" i="1"/>
  <c r="H26" i="1"/>
  <c r="N25" i="1"/>
  <c r="I25" i="1"/>
  <c r="H25" i="1"/>
  <c r="G25" i="1"/>
  <c r="H24" i="1"/>
  <c r="G24" i="1"/>
  <c r="E24" i="1"/>
  <c r="B24" i="1"/>
  <c r="H23" i="1"/>
  <c r="B23" i="1"/>
  <c r="E22" i="1"/>
  <c r="C22" i="1"/>
  <c r="B22" i="1"/>
  <c r="C21" i="1"/>
  <c r="B21" i="1"/>
  <c r="N19" i="1"/>
  <c r="K1" i="1"/>
  <c r="I1" i="1"/>
</calcChain>
</file>

<file path=xl/sharedStrings.xml><?xml version="1.0" encoding="utf-8"?>
<sst xmlns="http://schemas.openxmlformats.org/spreadsheetml/2006/main" count="190" uniqueCount="74">
  <si>
    <t>US WHOLESALE LIST</t>
  </si>
  <si>
    <t>#</t>
  </si>
  <si>
    <t>Nominal</t>
  </si>
  <si>
    <t>Type K</t>
  </si>
  <si>
    <t>Type L</t>
  </si>
  <si>
    <t>Type M</t>
  </si>
  <si>
    <t>DWV</t>
  </si>
  <si>
    <t>Size</t>
  </si>
  <si>
    <t>Soft</t>
  </si>
  <si>
    <t>Oxy / Med</t>
  </si>
  <si>
    <t>ACR/OXY/MED</t>
  </si>
  <si>
    <t>Inches</t>
  </si>
  <si>
    <t>Lengths</t>
  </si>
  <si>
    <t>Coils</t>
  </si>
  <si>
    <t>Nitrogen purged through 4-1/8"</t>
  </si>
  <si>
    <t>1/4" OD</t>
  </si>
  <si>
    <t>1/4"</t>
  </si>
  <si>
    <t>3/8"</t>
  </si>
  <si>
    <t>Great Lakes Copper Wholesale Price Sheet</t>
  </si>
  <si>
    <t>1/2"</t>
  </si>
  <si>
    <t>5/8"</t>
  </si>
  <si>
    <t>Multiplier</t>
  </si>
  <si>
    <t>3/4"</t>
  </si>
  <si>
    <t>1"</t>
  </si>
  <si>
    <t>1-1/4"</t>
  </si>
  <si>
    <t>1-1/2"</t>
  </si>
  <si>
    <r>
      <t xml:space="preserve">Type L              </t>
    </r>
    <r>
      <rPr>
        <b/>
        <sz val="9"/>
        <rFont val="Arial"/>
        <family val="2"/>
      </rPr>
      <t xml:space="preserve"> </t>
    </r>
    <r>
      <rPr>
        <b/>
        <sz val="8"/>
        <rFont val="Arial"/>
        <family val="2"/>
      </rPr>
      <t>ACR/OXY/MED Nitrogen Charged Through 4-1/8"</t>
    </r>
  </si>
  <si>
    <t>2"</t>
  </si>
  <si>
    <t>.</t>
  </si>
  <si>
    <t xml:space="preserve">Hard </t>
  </si>
  <si>
    <t>Hard</t>
  </si>
  <si>
    <t>2-1/2"</t>
  </si>
  <si>
    <t>Hard Lengths</t>
  </si>
  <si>
    <t>O.D.</t>
  </si>
  <si>
    <t>3"</t>
  </si>
  <si>
    <t>-</t>
  </si>
  <si>
    <t>3-1/2"</t>
  </si>
  <si>
    <t>1/4</t>
  </si>
  <si>
    <t>3/8</t>
  </si>
  <si>
    <t>1/2</t>
  </si>
  <si>
    <t>4"</t>
  </si>
  <si>
    <t>5/8</t>
  </si>
  <si>
    <t>5"</t>
  </si>
  <si>
    <t>3/4</t>
  </si>
  <si>
    <t>6"</t>
  </si>
  <si>
    <t>7/8</t>
  </si>
  <si>
    <t>8"</t>
  </si>
  <si>
    <t>1</t>
  </si>
  <si>
    <t>1-1/8</t>
  </si>
  <si>
    <t>1-1/4</t>
  </si>
  <si>
    <t>1-3/8</t>
  </si>
  <si>
    <t>Refrigeration Service Tube / Price Per Coil</t>
  </si>
  <si>
    <t>1-1/2</t>
  </si>
  <si>
    <t>1-5/8</t>
  </si>
  <si>
    <t>1/8</t>
  </si>
  <si>
    <t>3/16</t>
  </si>
  <si>
    <t>5/16</t>
  </si>
  <si>
    <t>2</t>
  </si>
  <si>
    <t>2-1/8</t>
  </si>
  <si>
    <t>50' Coil</t>
  </si>
  <si>
    <t>2-1/2</t>
  </si>
  <si>
    <t>2-5/8</t>
  </si>
  <si>
    <t>100' Coil</t>
  </si>
  <si>
    <t>3</t>
  </si>
  <si>
    <t>3-1/8</t>
  </si>
  <si>
    <t>3-1/2</t>
  </si>
  <si>
    <t>3-5/8</t>
  </si>
  <si>
    <t>4</t>
  </si>
  <si>
    <t>4-1/8</t>
  </si>
  <si>
    <t>5</t>
  </si>
  <si>
    <t>5-1/8</t>
  </si>
  <si>
    <t>6</t>
  </si>
  <si>
    <t>8</t>
  </si>
  <si>
    <t>8-1/8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</si>
</sst>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00"/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9"/>
      <name val="Tahoma"/>
      <family val="2"/>
    </font>
    <font>
      <sz val="10"/>
      <name val="Tahoma"/>
      <family val="2"/>
    </font>
    <font>
      <sz val="10"/>
      <color theme="0"/>
      <name val="Tahoma"/>
      <family val="2"/>
    </font>
    <font>
      <b/>
      <sz val="10"/>
      <name val="Arial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3" fillId="0" borderId="0" xfId="1" applyFont="1" applyAlignment="1">
      <alignment vertical="center"/>
    </xf>
    <xf numFmtId="0" fontId="3" fillId="3" borderId="0" xfId="1" applyFont="1" applyFill="1"/>
    <xf numFmtId="0" fontId="3" fillId="0" borderId="0" xfId="1" applyFont="1"/>
    <xf numFmtId="0" fontId="4" fillId="0" borderId="0" xfId="1" applyFont="1"/>
    <xf numFmtId="0" fontId="5" fillId="3" borderId="7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8" xfId="1" applyFont="1" applyFill="1" applyBorder="1"/>
    <xf numFmtId="0" fontId="6" fillId="3" borderId="0" xfId="1" applyFont="1" applyFill="1"/>
    <xf numFmtId="165" fontId="6" fillId="3" borderId="0" xfId="1" applyNumberFormat="1" applyFont="1" applyFill="1" applyAlignment="1">
      <alignment horizontal="center"/>
    </xf>
    <xf numFmtId="0" fontId="1" fillId="0" borderId="0" xfId="1"/>
    <xf numFmtId="0" fontId="6" fillId="3" borderId="9" xfId="1" applyFont="1" applyFill="1" applyBorder="1"/>
    <xf numFmtId="0" fontId="5" fillId="3" borderId="10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shrinkToFit="1"/>
    </xf>
    <xf numFmtId="0" fontId="1" fillId="3" borderId="0" xfId="1" applyFill="1" applyAlignment="1">
      <alignment horizontal="center" vertical="center"/>
    </xf>
    <xf numFmtId="2" fontId="1" fillId="3" borderId="0" xfId="1" applyNumberFormat="1" applyFill="1" applyAlignment="1">
      <alignment horizontal="right" vertical="center"/>
    </xf>
    <xf numFmtId="2" fontId="1" fillId="3" borderId="0" xfId="1" applyNumberFormat="1" applyFill="1" applyAlignment="1">
      <alignment horizontal="center" vertical="center"/>
    </xf>
    <xf numFmtId="2" fontId="1" fillId="3" borderId="0" xfId="1" applyNumberFormat="1" applyFill="1"/>
    <xf numFmtId="0" fontId="7" fillId="3" borderId="0" xfId="1" applyFont="1" applyFill="1" applyAlignment="1">
      <alignment horizontal="center" vertical="center"/>
    </xf>
    <xf numFmtId="10" fontId="7" fillId="3" borderId="0" xfId="1" applyNumberFormat="1" applyFont="1" applyFill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1" fillId="3" borderId="8" xfId="1" applyFill="1" applyBorder="1"/>
    <xf numFmtId="0" fontId="1" fillId="3" borderId="0" xfId="1" applyFill="1"/>
    <xf numFmtId="0" fontId="1" fillId="3" borderId="4" xfId="1" applyFill="1" applyBorder="1"/>
    <xf numFmtId="166" fontId="8" fillId="3" borderId="0" xfId="1" applyNumberFormat="1" applyFont="1" applyFill="1" applyAlignment="1">
      <alignment horizontal="center" vertical="center"/>
    </xf>
    <xf numFmtId="166" fontId="8" fillId="4" borderId="12" xfId="1" applyNumberFormat="1" applyFont="1" applyFill="1" applyBorder="1" applyAlignment="1">
      <alignment horizontal="center" vertical="center"/>
    </xf>
    <xf numFmtId="166" fontId="8" fillId="0" borderId="0" xfId="1" applyNumberFormat="1" applyFont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5" fillId="6" borderId="7" xfId="1" applyFont="1" applyFill="1" applyBorder="1" applyAlignment="1">
      <alignment horizontal="center" vertical="center"/>
    </xf>
    <xf numFmtId="0" fontId="5" fillId="6" borderId="8" xfId="1" applyFont="1" applyFill="1" applyBorder="1" applyAlignment="1">
      <alignment horizontal="center" vertical="center"/>
    </xf>
    <xf numFmtId="0" fontId="5" fillId="6" borderId="0" xfId="1" applyFont="1" applyFill="1" applyAlignment="1">
      <alignment horizontal="center" vertical="center"/>
    </xf>
    <xf numFmtId="0" fontId="5" fillId="6" borderId="9" xfId="1" applyFont="1" applyFill="1" applyBorder="1" applyAlignment="1">
      <alignment horizontal="center" vertical="center"/>
    </xf>
    <xf numFmtId="0" fontId="5" fillId="6" borderId="10" xfId="1" applyFont="1" applyFill="1" applyBorder="1" applyAlignment="1">
      <alignment horizontal="center" vertical="center"/>
    </xf>
    <xf numFmtId="0" fontId="5" fillId="6" borderId="4" xfId="1" applyFont="1" applyFill="1" applyBorder="1" applyAlignment="1">
      <alignment horizontal="center" vertical="center"/>
    </xf>
    <xf numFmtId="0" fontId="5" fillId="6" borderId="5" xfId="1" applyFont="1" applyFill="1" applyBorder="1" applyAlignment="1">
      <alignment horizontal="center" vertical="center"/>
    </xf>
    <xf numFmtId="0" fontId="5" fillId="6" borderId="6" xfId="1" applyFont="1" applyFill="1" applyBorder="1" applyAlignment="1">
      <alignment horizontal="center" vertical="center"/>
    </xf>
    <xf numFmtId="0" fontId="5" fillId="6" borderId="8" xfId="1" applyFont="1" applyFill="1" applyBorder="1" applyAlignment="1">
      <alignment horizontal="center" vertical="center" shrinkToFit="1"/>
    </xf>
    <xf numFmtId="12" fontId="1" fillId="5" borderId="13" xfId="1" applyNumberFormat="1" applyFill="1" applyBorder="1" applyAlignment="1">
      <alignment horizontal="center" vertical="center"/>
    </xf>
    <xf numFmtId="0" fontId="5" fillId="5" borderId="14" xfId="1" applyFont="1" applyFill="1" applyBorder="1" applyAlignment="1">
      <alignment horizontal="center" vertical="center"/>
    </xf>
    <xf numFmtId="0" fontId="5" fillId="5" borderId="15" xfId="1" applyFont="1" applyFill="1" applyBorder="1" applyAlignment="1">
      <alignment horizontal="center" vertical="center"/>
    </xf>
    <xf numFmtId="12" fontId="1" fillId="5" borderId="16" xfId="1" applyNumberFormat="1" applyFill="1" applyBorder="1" applyAlignment="1">
      <alignment horizontal="center" vertical="center" shrinkToFit="1"/>
    </xf>
    <xf numFmtId="49" fontId="1" fillId="3" borderId="18" xfId="1" applyNumberFormat="1" applyFill="1" applyBorder="1" applyAlignment="1">
      <alignment horizontal="center" vertical="center"/>
    </xf>
    <xf numFmtId="2" fontId="1" fillId="3" borderId="19" xfId="1" applyNumberFormat="1" applyFill="1" applyBorder="1" applyAlignment="1">
      <alignment horizontal="center"/>
    </xf>
    <xf numFmtId="2" fontId="1" fillId="0" borderId="19" xfId="1" applyNumberFormat="1" applyBorder="1" applyAlignment="1">
      <alignment horizontal="center"/>
    </xf>
    <xf numFmtId="2" fontId="1" fillId="3" borderId="20" xfId="1" applyNumberFormat="1" applyFill="1" applyBorder="1" applyAlignment="1">
      <alignment horizontal="center" vertical="center"/>
    </xf>
    <xf numFmtId="2" fontId="1" fillId="3" borderId="20" xfId="1" applyNumberFormat="1" applyFill="1" applyBorder="1" applyAlignment="1">
      <alignment horizontal="center"/>
    </xf>
    <xf numFmtId="2" fontId="1" fillId="0" borderId="0" xfId="1" applyNumberFormat="1"/>
    <xf numFmtId="49" fontId="5" fillId="3" borderId="0" xfId="1" applyNumberFormat="1" applyFont="1" applyFill="1" applyAlignment="1">
      <alignment horizontal="left" vertical="center"/>
    </xf>
    <xf numFmtId="49" fontId="5" fillId="3" borderId="0" xfId="1" applyNumberFormat="1" applyFont="1" applyFill="1" applyAlignment="1">
      <alignment horizontal="center" vertical="center"/>
    </xf>
    <xf numFmtId="2" fontId="5" fillId="0" borderId="0" xfId="1" applyNumberFormat="1" applyFont="1" applyAlignment="1">
      <alignment horizontal="center"/>
    </xf>
    <xf numFmtId="49" fontId="1" fillId="3" borderId="23" xfId="1" applyNumberFormat="1" applyFill="1" applyBorder="1" applyAlignment="1">
      <alignment horizontal="center" vertical="center"/>
    </xf>
    <xf numFmtId="2" fontId="1" fillId="3" borderId="24" xfId="1" applyNumberFormat="1" applyFill="1" applyBorder="1" applyAlignment="1">
      <alignment horizontal="center"/>
    </xf>
    <xf numFmtId="2" fontId="1" fillId="3" borderId="25" xfId="1" applyNumberFormat="1" applyFill="1" applyBorder="1" applyAlignment="1">
      <alignment horizontal="center"/>
    </xf>
    <xf numFmtId="49" fontId="1" fillId="3" borderId="14" xfId="1" applyNumberFormat="1" applyFill="1" applyBorder="1" applyAlignment="1">
      <alignment horizontal="center" vertical="center"/>
    </xf>
    <xf numFmtId="2" fontId="1" fillId="3" borderId="14" xfId="1" applyNumberFormat="1" applyFill="1" applyBorder="1" applyAlignment="1">
      <alignment horizontal="center"/>
    </xf>
    <xf numFmtId="2" fontId="1" fillId="3" borderId="27" xfId="1" applyNumberFormat="1" applyFill="1" applyBorder="1" applyAlignment="1">
      <alignment horizontal="center"/>
    </xf>
    <xf numFmtId="0" fontId="1" fillId="3" borderId="0" xfId="1" applyFill="1" applyAlignment="1">
      <alignment horizontal="right" vertical="center"/>
    </xf>
    <xf numFmtId="49" fontId="5" fillId="6" borderId="12" xfId="1" applyNumberFormat="1" applyFont="1" applyFill="1" applyBorder="1" applyAlignment="1">
      <alignment horizontal="center" vertical="center"/>
    </xf>
    <xf numFmtId="2" fontId="5" fillId="6" borderId="12" xfId="1" applyNumberFormat="1" applyFont="1" applyFill="1" applyBorder="1" applyAlignment="1">
      <alignment horizontal="center"/>
    </xf>
    <xf numFmtId="2" fontId="1" fillId="0" borderId="28" xfId="1" applyNumberFormat="1" applyBorder="1" applyAlignment="1">
      <alignment horizontal="center" vertical="center"/>
    </xf>
    <xf numFmtId="2" fontId="1" fillId="0" borderId="14" xfId="1" applyNumberForma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1" fillId="0" borderId="19" xfId="1" applyNumberFormat="1" applyBorder="1" applyAlignment="1">
      <alignment horizontal="center" vertical="center"/>
    </xf>
    <xf numFmtId="2" fontId="1" fillId="0" borderId="21" xfId="1" applyNumberFormat="1" applyBorder="1" applyAlignment="1">
      <alignment horizontal="center" vertical="center"/>
    </xf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0" xfId="1" applyAlignment="1">
      <alignment horizontal="right"/>
    </xf>
    <xf numFmtId="0" fontId="11" fillId="0" borderId="0" xfId="1" applyFont="1"/>
    <xf numFmtId="0" fontId="1" fillId="3" borderId="0" xfId="1" applyFill="1" applyAlignment="1">
      <alignment horizontal="right"/>
    </xf>
    <xf numFmtId="49" fontId="5" fillId="0" borderId="0" xfId="1" applyNumberFormat="1" applyFont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 shrinkToFit="1"/>
    </xf>
    <xf numFmtId="0" fontId="5" fillId="3" borderId="5" xfId="1" applyFont="1" applyFill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5" fillId="3" borderId="1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2" fontId="1" fillId="3" borderId="27" xfId="1" applyNumberFormat="1" applyFill="1" applyBorder="1" applyAlignment="1">
      <alignment horizontal="center"/>
    </xf>
    <xf numFmtId="2" fontId="1" fillId="0" borderId="28" xfId="1" applyNumberFormat="1" applyBorder="1" applyAlignment="1">
      <alignment horizontal="center"/>
    </xf>
    <xf numFmtId="0" fontId="5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2" fontId="1" fillId="3" borderId="24" xfId="1" applyNumberFormat="1" applyFill="1" applyBorder="1" applyAlignment="1">
      <alignment horizontal="center"/>
    </xf>
    <xf numFmtId="2" fontId="1" fillId="0" borderId="24" xfId="1" applyNumberFormat="1" applyBorder="1" applyAlignment="1">
      <alignment horizontal="center"/>
    </xf>
    <xf numFmtId="2" fontId="1" fillId="0" borderId="26" xfId="1" applyNumberFormat="1" applyBorder="1" applyAlignment="1">
      <alignment horizontal="center"/>
    </xf>
    <xf numFmtId="2" fontId="1" fillId="3" borderId="19" xfId="1" applyNumberFormat="1" applyFill="1" applyBorder="1" applyAlignment="1">
      <alignment horizontal="center"/>
    </xf>
    <xf numFmtId="2" fontId="1" fillId="0" borderId="19" xfId="1" applyNumberFormat="1" applyBorder="1" applyAlignment="1">
      <alignment horizontal="center"/>
    </xf>
    <xf numFmtId="2" fontId="1" fillId="5" borderId="19" xfId="1" applyNumberFormat="1" applyFill="1" applyBorder="1" applyAlignment="1">
      <alignment horizontal="center" vertical="center" shrinkToFit="1"/>
    </xf>
    <xf numFmtId="0" fontId="1" fillId="5" borderId="21" xfId="1" applyFill="1" applyBorder="1" applyAlignment="1">
      <alignment horizontal="center" vertical="center" shrinkToFit="1"/>
    </xf>
    <xf numFmtId="2" fontId="1" fillId="0" borderId="21" xfId="1" applyNumberFormat="1" applyBorder="1" applyAlignment="1">
      <alignment horizontal="center"/>
    </xf>
    <xf numFmtId="2" fontId="1" fillId="5" borderId="14" xfId="1" applyNumberFormat="1" applyFill="1" applyBorder="1" applyAlignment="1">
      <alignment horizontal="center" vertical="center" shrinkToFit="1"/>
    </xf>
    <xf numFmtId="0" fontId="1" fillId="5" borderId="22" xfId="1" applyFill="1" applyBorder="1" applyAlignment="1">
      <alignment horizontal="center" vertical="center" shrinkToFit="1"/>
    </xf>
    <xf numFmtId="0" fontId="5" fillId="6" borderId="0" xfId="1" applyFont="1" applyFill="1" applyAlignment="1">
      <alignment horizontal="center" vertical="center"/>
    </xf>
    <xf numFmtId="0" fontId="5" fillId="6" borderId="9" xfId="1" applyFont="1" applyFill="1" applyBorder="1" applyAlignment="1">
      <alignment horizontal="center" vertical="center"/>
    </xf>
    <xf numFmtId="0" fontId="5" fillId="6" borderId="8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shrinkToFit="1"/>
    </xf>
    <xf numFmtId="0" fontId="1" fillId="6" borderId="3" xfId="1" applyFill="1" applyBorder="1" applyAlignment="1">
      <alignment horizontal="center" vertical="center" shrinkToFit="1"/>
    </xf>
    <xf numFmtId="0" fontId="5" fillId="5" borderId="15" xfId="1" applyFont="1" applyFill="1" applyBorder="1" applyAlignment="1">
      <alignment horizontal="center" vertical="center"/>
    </xf>
    <xf numFmtId="2" fontId="1" fillId="5" borderId="15" xfId="1" applyNumberFormat="1" applyFill="1" applyBorder="1" applyAlignment="1">
      <alignment horizontal="center" vertical="center" shrinkToFit="1"/>
    </xf>
    <xf numFmtId="0" fontId="1" fillId="5" borderId="17" xfId="1" applyFill="1" applyBorder="1" applyAlignment="1">
      <alignment horizontal="center" vertical="center" shrinkToFit="1"/>
    </xf>
    <xf numFmtId="0" fontId="5" fillId="6" borderId="1" xfId="1" applyFont="1" applyFill="1" applyBorder="1" applyAlignment="1">
      <alignment horizontal="center" vertical="center" wrapText="1"/>
    </xf>
    <xf numFmtId="0" fontId="1" fillId="6" borderId="2" xfId="1" applyFill="1" applyBorder="1" applyAlignment="1">
      <alignment horizontal="center" vertical="center" wrapText="1"/>
    </xf>
    <xf numFmtId="0" fontId="1" fillId="6" borderId="3" xfId="1" applyFill="1" applyBorder="1" applyAlignment="1">
      <alignment horizontal="center" vertical="center" wrapText="1"/>
    </xf>
    <xf numFmtId="0" fontId="1" fillId="6" borderId="8" xfId="1" applyFill="1" applyBorder="1" applyAlignment="1">
      <alignment horizontal="center" vertical="center" wrapText="1"/>
    </xf>
    <xf numFmtId="0" fontId="1" fillId="6" borderId="0" xfId="1" applyFill="1" applyAlignment="1">
      <alignment horizontal="center" vertical="center" wrapText="1"/>
    </xf>
    <xf numFmtId="0" fontId="1" fillId="6" borderId="9" xfId="1" applyFill="1" applyBorder="1" applyAlignment="1">
      <alignment horizontal="center" vertical="center" wrapText="1"/>
    </xf>
    <xf numFmtId="0" fontId="1" fillId="6" borderId="4" xfId="1" applyFill="1" applyBorder="1" applyAlignment="1">
      <alignment horizontal="center" vertical="center" wrapText="1"/>
    </xf>
    <xf numFmtId="0" fontId="1" fillId="6" borderId="5" xfId="1" applyFill="1" applyBorder="1" applyAlignment="1">
      <alignment horizontal="center" vertical="center" wrapText="1"/>
    </xf>
    <xf numFmtId="0" fontId="1" fillId="6" borderId="6" xfId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3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left" vertical="center"/>
    </xf>
    <xf numFmtId="0" fontId="7" fillId="3" borderId="0" xfId="1" applyFont="1" applyFill="1" applyAlignment="1">
      <alignment horizontal="left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/>
    </xf>
    <xf numFmtId="0" fontId="1" fillId="3" borderId="0" xfId="1" applyFill="1" applyAlignment="1">
      <alignment horizontal="center"/>
    </xf>
    <xf numFmtId="0" fontId="5" fillId="5" borderId="0" xfId="1" applyFont="1" applyFill="1" applyAlignment="1">
      <alignment horizontal="center"/>
    </xf>
    <xf numFmtId="0" fontId="1" fillId="5" borderId="0" xfId="1" applyFill="1" applyAlignment="1">
      <alignment horizontal="center"/>
    </xf>
    <xf numFmtId="0" fontId="1" fillId="3" borderId="0" xfId="1" applyFill="1"/>
    <xf numFmtId="166" fontId="8" fillId="0" borderId="0" xfId="1" applyNumberFormat="1" applyFont="1" applyAlignment="1" applyProtection="1">
      <alignment horizontal="center" vertical="center"/>
      <protection locked="0"/>
    </xf>
    <xf numFmtId="166" fontId="8" fillId="0" borderId="1" xfId="1" applyNumberFormat="1" applyFont="1" applyBorder="1" applyAlignment="1" applyProtection="1">
      <alignment horizontal="center" vertical="center"/>
      <protection locked="0"/>
    </xf>
    <xf numFmtId="166" fontId="8" fillId="0" borderId="2" xfId="1" applyNumberFormat="1" applyFont="1" applyBorder="1" applyAlignment="1" applyProtection="1">
      <alignment horizontal="center" vertical="center"/>
      <protection locked="0"/>
    </xf>
    <xf numFmtId="166" fontId="8" fillId="0" borderId="3" xfId="1" applyNumberFormat="1" applyFont="1" applyBorder="1" applyAlignment="1" applyProtection="1">
      <alignment horizontal="center" vertical="center"/>
      <protection locked="0"/>
    </xf>
    <xf numFmtId="166" fontId="8" fillId="0" borderId="8" xfId="1" applyNumberFormat="1" applyFont="1" applyBorder="1" applyAlignment="1" applyProtection="1">
      <alignment horizontal="center" vertical="center"/>
      <protection locked="0"/>
    </xf>
    <xf numFmtId="166" fontId="8" fillId="0" borderId="9" xfId="1" applyNumberFormat="1" applyFont="1" applyBorder="1" applyAlignment="1" applyProtection="1">
      <alignment horizontal="center" vertical="center"/>
      <protection locked="0"/>
    </xf>
    <xf numFmtId="166" fontId="8" fillId="0" borderId="4" xfId="1" applyNumberFormat="1" applyFont="1" applyBorder="1" applyAlignment="1" applyProtection="1">
      <alignment horizontal="center" vertical="center"/>
      <protection locked="0"/>
    </xf>
    <xf numFmtId="166" fontId="8" fillId="0" borderId="5" xfId="1" applyNumberFormat="1" applyFont="1" applyBorder="1" applyAlignment="1" applyProtection="1">
      <alignment horizontal="center" vertical="center"/>
      <protection locked="0"/>
    </xf>
    <xf numFmtId="166" fontId="8" fillId="0" borderId="6" xfId="1" applyNumberFormat="1" applyFont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>
      <alignment horizontal="center" vertical="center"/>
    </xf>
    <xf numFmtId="49" fontId="2" fillId="2" borderId="6" xfId="1" applyNumberFormat="1" applyFont="1" applyFill="1" applyBorder="1" applyAlignment="1">
      <alignment horizontal="center" vertical="center"/>
    </xf>
    <xf numFmtId="0" fontId="1" fillId="3" borderId="0" xfId="1" applyFill="1" applyAlignment="1">
      <alignment horizontal="right" vertical="center" shrinkToFit="1"/>
    </xf>
  </cellXfs>
  <cellStyles count="2">
    <cellStyle name="Normal" xfId="0" builtinId="0"/>
    <cellStyle name="Normal 3" xfId="1" xr:uid="{835FD79A-1573-4E14-BB75-29A48AA369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66676</xdr:rowOff>
    </xdr:from>
    <xdr:to>
      <xdr:col>13</xdr:col>
      <xdr:colOff>571500</xdr:colOff>
      <xdr:row>7</xdr:row>
      <xdr:rowOff>47626</xdr:rowOff>
    </xdr:to>
    <xdr:pic>
      <xdr:nvPicPr>
        <xdr:cNvPr id="2" name="Picture 1" descr="Great Lakes Copper, Inc.">
          <a:extLst>
            <a:ext uri="{FF2B5EF4-FFF2-40B4-BE49-F238E27FC236}">
              <a16:creationId xmlns:a16="http://schemas.microsoft.com/office/drawing/2014/main" id="{F774E26D-0E72-4654-BDA6-6DB315282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90526"/>
          <a:ext cx="6696075" cy="80010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20956</xdr:colOff>
      <xdr:row>2</xdr:row>
      <xdr:rowOff>72392</xdr:rowOff>
    </xdr:from>
    <xdr:to>
      <xdr:col>6</xdr:col>
      <xdr:colOff>335280</xdr:colOff>
      <xdr:row>6</xdr:row>
      <xdr:rowOff>131777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EC9BE-0A80-493F-9120-709179FDF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6" y="396242"/>
          <a:ext cx="3981449" cy="71661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%20Tool%20-%20New%20US%20Commodity%20Price%20Lists/2025/April%2023/US%20Price%20Sheet%20Calculator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arsoft Update"/>
      <sheetName val="Mueller List"/>
      <sheetName val="New GLC List - PDF"/>
      <sheetName val="New GLC List - Excel"/>
      <sheetName val="Line Set List"/>
      <sheetName val="Spread Calculator"/>
      <sheetName val="Mueller Coated Price Calculator"/>
      <sheetName val="BUY-SELL"/>
      <sheetName val="Sheet1"/>
      <sheetName val="Sheet1 (2)"/>
      <sheetName val="Data Dump - Bare Copper"/>
      <sheetName val="Data Dump - Coated"/>
    </sheetNames>
    <sheetDataSet>
      <sheetData sheetId="0"/>
      <sheetData sheetId="1">
        <row r="4">
          <cell r="V4">
            <v>6.96</v>
          </cell>
        </row>
      </sheetData>
      <sheetData sheetId="2">
        <row r="2">
          <cell r="M2" t="str">
            <v>U2508</v>
          </cell>
        </row>
        <row r="5">
          <cell r="K5" t="str">
            <v>April 23 2025</v>
          </cell>
          <cell r="L5"/>
          <cell r="M5"/>
          <cell r="N5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75BF0-3F54-40AE-B13E-B9CB6B6E195A}">
  <sheetPr>
    <pageSetUpPr fitToPage="1"/>
  </sheetPr>
  <dimension ref="A1:AG59"/>
  <sheetViews>
    <sheetView tabSelected="1" zoomScaleNormal="100" workbookViewId="0">
      <selection activeCell="E44" sqref="E44"/>
    </sheetView>
  </sheetViews>
  <sheetFormatPr defaultColWidth="9.140625" defaultRowHeight="12.75" x14ac:dyDescent="0.2"/>
  <cols>
    <col min="1" max="1" width="9.140625" style="10"/>
    <col min="2" max="2" width="9.28515625" style="10" customWidth="1"/>
    <col min="3" max="6" width="9.140625" style="10"/>
    <col min="7" max="7" width="9.5703125" style="10" customWidth="1"/>
    <col min="8" max="11" width="9.140625" style="10"/>
    <col min="12" max="12" width="9.140625" style="10" hidden="1" customWidth="1"/>
    <col min="13" max="14" width="9.140625" style="10"/>
    <col min="15" max="15" width="9.28515625" style="10" customWidth="1"/>
    <col min="16" max="31" width="9.140625" style="10" hidden="1" customWidth="1"/>
    <col min="32" max="54" width="9.140625" style="10" customWidth="1"/>
    <col min="55" max="16384" width="9.140625" style="10"/>
  </cols>
  <sheetData>
    <row r="1" spans="1:33" s="3" customFormat="1" ht="12.75" customHeight="1" thickBot="1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 t="str">
        <f>CONCATENATE(AG1,'[1]New GLC List - PDF'!M2)</f>
        <v>#U2508</v>
      </c>
      <c r="J1" s="144"/>
      <c r="K1" s="147" t="str">
        <f>'[1]New GLC List - PDF'!K5:N5</f>
        <v>April 23 2025</v>
      </c>
      <c r="L1" s="148"/>
      <c r="M1" s="148"/>
      <c r="N1" s="148"/>
      <c r="O1" s="149"/>
      <c r="P1" s="1"/>
      <c r="Q1" s="2"/>
      <c r="AG1" s="4" t="s">
        <v>1</v>
      </c>
    </row>
    <row r="2" spans="1:33" s="3" customFormat="1" ht="12.75" customHeight="1" thickBot="1" x14ac:dyDescent="0.25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50"/>
      <c r="L2" s="150"/>
      <c r="M2" s="150"/>
      <c r="N2" s="150"/>
      <c r="O2" s="151"/>
      <c r="P2" s="1"/>
      <c r="Q2" s="5" t="s">
        <v>2</v>
      </c>
      <c r="R2" s="83" t="s">
        <v>3</v>
      </c>
      <c r="S2" s="84"/>
      <c r="T2" s="6"/>
      <c r="U2" s="83" t="s">
        <v>3</v>
      </c>
      <c r="V2" s="84"/>
      <c r="W2" s="83" t="s">
        <v>4</v>
      </c>
      <c r="X2" s="84"/>
      <c r="Y2" s="83" t="s">
        <v>5</v>
      </c>
      <c r="Z2" s="84"/>
      <c r="AA2" s="5" t="s">
        <v>6</v>
      </c>
      <c r="AB2" s="6"/>
      <c r="AC2" s="83" t="s">
        <v>4</v>
      </c>
      <c r="AD2" s="85"/>
      <c r="AE2" s="84"/>
    </row>
    <row r="3" spans="1:33" s="3" customFormat="1" x14ac:dyDescent="0.2">
      <c r="A3" s="7"/>
      <c r="B3" s="8"/>
      <c r="C3" s="8"/>
      <c r="D3" s="8"/>
      <c r="E3" s="8"/>
      <c r="F3" s="9"/>
      <c r="G3" s="8"/>
      <c r="H3" s="8"/>
      <c r="I3" s="8"/>
      <c r="J3" s="8"/>
      <c r="K3" s="10"/>
      <c r="L3" s="8"/>
      <c r="M3" s="8"/>
      <c r="N3" s="8"/>
      <c r="O3" s="11"/>
      <c r="P3" s="2"/>
      <c r="Q3" s="12" t="s">
        <v>7</v>
      </c>
      <c r="R3" s="13"/>
      <c r="S3" s="14"/>
      <c r="T3" s="15" t="s">
        <v>8</v>
      </c>
      <c r="U3" s="88" t="s">
        <v>9</v>
      </c>
      <c r="V3" s="89"/>
      <c r="W3" s="13"/>
      <c r="X3" s="14"/>
      <c r="Y3" s="13"/>
      <c r="Z3" s="14"/>
      <c r="AA3" s="12"/>
      <c r="AB3" s="15"/>
      <c r="AC3" s="88" t="s">
        <v>10</v>
      </c>
      <c r="AD3" s="90"/>
      <c r="AE3" s="89"/>
    </row>
    <row r="4" spans="1:33" s="3" customFormat="1" ht="13.5" thickBot="1" x14ac:dyDescent="0.25">
      <c r="A4" s="7"/>
      <c r="B4" s="8"/>
      <c r="C4" s="8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11"/>
      <c r="P4" s="2"/>
      <c r="Q4" s="16" t="s">
        <v>11</v>
      </c>
      <c r="R4" s="17" t="s">
        <v>12</v>
      </c>
      <c r="S4" s="18" t="s">
        <v>13</v>
      </c>
      <c r="T4" s="19" t="s">
        <v>12</v>
      </c>
      <c r="U4" s="78" t="s">
        <v>12</v>
      </c>
      <c r="V4" s="79"/>
      <c r="W4" s="17" t="s">
        <v>12</v>
      </c>
      <c r="X4" s="18" t="s">
        <v>13</v>
      </c>
      <c r="Y4" s="78" t="s">
        <v>12</v>
      </c>
      <c r="Z4" s="79"/>
      <c r="AA4" s="16" t="s">
        <v>12</v>
      </c>
      <c r="AB4" s="19"/>
      <c r="AC4" s="80" t="s">
        <v>14</v>
      </c>
      <c r="AD4" s="81"/>
      <c r="AE4" s="82"/>
    </row>
    <row r="5" spans="1:33" s="3" customFormat="1" x14ac:dyDescent="0.2">
      <c r="A5" s="7"/>
      <c r="B5" s="8"/>
      <c r="C5" s="8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11"/>
      <c r="P5" s="2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 t="s">
        <v>15</v>
      </c>
      <c r="AC5" s="152">
        <v>6.96</v>
      </c>
      <c r="AD5" s="20"/>
      <c r="AE5" s="20"/>
    </row>
    <row r="6" spans="1:33" s="3" customFormat="1" x14ac:dyDescent="0.2">
      <c r="A6" s="7"/>
      <c r="B6" s="8"/>
      <c r="C6" s="8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11"/>
      <c r="P6" s="2"/>
      <c r="Q6" s="21" t="s">
        <v>16</v>
      </c>
      <c r="R6" s="22">
        <v>5.64</v>
      </c>
      <c r="S6" s="22">
        <v>5.87</v>
      </c>
      <c r="T6" s="22"/>
      <c r="U6" s="22">
        <v>6.21</v>
      </c>
      <c r="V6" s="22"/>
      <c r="W6" s="22">
        <v>4.93</v>
      </c>
      <c r="X6" s="22">
        <v>5</v>
      </c>
      <c r="Y6" s="22"/>
      <c r="Z6" s="22"/>
      <c r="AA6" s="22"/>
      <c r="AB6" s="22"/>
      <c r="AC6" s="22">
        <v>5.27</v>
      </c>
      <c r="AD6" s="23"/>
      <c r="AE6" s="23"/>
    </row>
    <row r="7" spans="1:33" s="3" customFormat="1" ht="12.75" customHeight="1" x14ac:dyDescent="0.2">
      <c r="A7" s="7"/>
      <c r="B7" s="8"/>
      <c r="C7" s="8"/>
      <c r="D7" s="8"/>
      <c r="E7" s="8"/>
      <c r="F7" s="9"/>
      <c r="G7" s="8"/>
      <c r="H7" s="8"/>
      <c r="I7" s="8"/>
      <c r="J7" s="8"/>
      <c r="K7" s="8"/>
      <c r="L7" s="8"/>
      <c r="M7" s="8"/>
      <c r="N7" s="8"/>
      <c r="O7" s="11"/>
      <c r="P7" s="2"/>
      <c r="Q7" s="21" t="s">
        <v>17</v>
      </c>
      <c r="R7" s="22">
        <v>10.08</v>
      </c>
      <c r="S7" s="22">
        <v>10.58</v>
      </c>
      <c r="T7" s="22"/>
      <c r="U7" s="22">
        <v>11.07</v>
      </c>
      <c r="V7" s="24"/>
      <c r="W7" s="22">
        <v>7.21</v>
      </c>
      <c r="X7" s="22">
        <v>7.42</v>
      </c>
      <c r="Y7" s="24"/>
      <c r="Z7" s="24"/>
      <c r="AA7" s="24"/>
      <c r="AB7" s="24"/>
      <c r="AC7" s="22">
        <v>7.93</v>
      </c>
      <c r="AD7" s="24"/>
      <c r="AE7" s="24"/>
    </row>
    <row r="8" spans="1:33" s="3" customFormat="1" x14ac:dyDescent="0.2">
      <c r="A8" s="121" t="s">
        <v>18</v>
      </c>
      <c r="B8" s="122"/>
      <c r="C8" s="122"/>
      <c r="D8" s="122"/>
      <c r="E8" s="122"/>
      <c r="F8" s="122"/>
      <c r="G8" s="8"/>
      <c r="H8" s="8"/>
      <c r="I8" s="8"/>
      <c r="J8" s="25"/>
      <c r="K8" s="25"/>
      <c r="L8" s="26"/>
      <c r="M8" s="26"/>
      <c r="N8" s="26"/>
      <c r="O8" s="27"/>
      <c r="P8" s="2"/>
      <c r="Q8" s="21" t="s">
        <v>19</v>
      </c>
      <c r="R8" s="22">
        <v>11.84</v>
      </c>
      <c r="S8" s="22">
        <v>12.95</v>
      </c>
      <c r="T8" s="22"/>
      <c r="U8" s="22">
        <v>12.88</v>
      </c>
      <c r="V8" s="24"/>
      <c r="W8" s="22">
        <v>7.66</v>
      </c>
      <c r="X8" s="22">
        <v>10.8</v>
      </c>
      <c r="Y8" s="24">
        <v>5.7</v>
      </c>
      <c r="Z8" s="24"/>
      <c r="AA8" s="24"/>
      <c r="AB8" s="24"/>
      <c r="AC8" s="22">
        <v>10.26</v>
      </c>
      <c r="AD8" s="24"/>
      <c r="AE8" s="24"/>
    </row>
    <row r="9" spans="1:33" s="3" customFormat="1" ht="13.5" thickBot="1" x14ac:dyDescent="0.25">
      <c r="A9" s="121"/>
      <c r="B9" s="122"/>
      <c r="C9" s="122"/>
      <c r="D9" s="122"/>
      <c r="E9" s="122"/>
      <c r="F9" s="122"/>
      <c r="G9" s="8"/>
      <c r="H9" s="8"/>
      <c r="I9" s="8"/>
      <c r="J9" s="25"/>
      <c r="K9" s="25"/>
      <c r="L9" s="26"/>
      <c r="M9" s="26"/>
      <c r="N9" s="26"/>
      <c r="O9" s="27"/>
      <c r="P9" s="2"/>
      <c r="Q9" s="21" t="s">
        <v>20</v>
      </c>
      <c r="R9" s="22">
        <v>14.57</v>
      </c>
      <c r="S9" s="22">
        <v>16</v>
      </c>
      <c r="T9" s="22"/>
      <c r="U9" s="22">
        <v>16.41</v>
      </c>
      <c r="V9" s="24"/>
      <c r="W9" s="22">
        <v>12.64</v>
      </c>
      <c r="X9" s="22">
        <v>13.85</v>
      </c>
      <c r="Y9" s="24"/>
      <c r="Z9" s="24"/>
      <c r="AA9" s="24"/>
      <c r="AB9" s="24"/>
      <c r="AC9" s="22">
        <v>13.75</v>
      </c>
      <c r="AD9" s="24"/>
      <c r="AE9" s="24"/>
    </row>
    <row r="10" spans="1:33" s="3" customFormat="1" x14ac:dyDescent="0.2">
      <c r="A10" s="121"/>
      <c r="B10" s="122"/>
      <c r="C10" s="122"/>
      <c r="D10" s="122"/>
      <c r="E10" s="122"/>
      <c r="F10" s="122"/>
      <c r="G10" s="8"/>
      <c r="H10" s="8"/>
      <c r="J10" s="10"/>
      <c r="K10" s="123" t="s">
        <v>21</v>
      </c>
      <c r="L10" s="124"/>
      <c r="M10" s="124"/>
      <c r="N10" s="124"/>
      <c r="O10" s="125"/>
      <c r="P10" s="2"/>
      <c r="Q10" s="21"/>
      <c r="R10" s="22"/>
      <c r="S10" s="22"/>
      <c r="T10" s="22"/>
      <c r="U10" s="22"/>
      <c r="V10" s="24"/>
      <c r="W10" s="22"/>
      <c r="X10" s="22"/>
      <c r="Y10" s="24"/>
      <c r="Z10" s="24"/>
      <c r="AA10" s="24"/>
      <c r="AB10" s="24"/>
      <c r="AC10" s="22"/>
      <c r="AD10" s="24"/>
      <c r="AE10" s="24"/>
    </row>
    <row r="11" spans="1:33" ht="13.5" thickBot="1" x14ac:dyDescent="0.25">
      <c r="A11" s="28"/>
      <c r="B11" s="29"/>
      <c r="C11" s="29"/>
      <c r="D11" s="29"/>
      <c r="E11" s="29"/>
      <c r="F11" s="29"/>
      <c r="G11" s="129"/>
      <c r="H11" s="130"/>
      <c r="I11" s="131"/>
      <c r="J11" s="132"/>
      <c r="K11" s="126"/>
      <c r="L11" s="127"/>
      <c r="M11" s="127"/>
      <c r="N11" s="127"/>
      <c r="O11" s="128"/>
      <c r="P11" s="2"/>
      <c r="Q11" s="21" t="s">
        <v>22</v>
      </c>
      <c r="R11" s="22">
        <v>21.92</v>
      </c>
      <c r="S11" s="22">
        <v>24.14</v>
      </c>
      <c r="T11" s="22"/>
      <c r="U11" s="22">
        <v>23.34</v>
      </c>
      <c r="V11" s="24"/>
      <c r="W11" s="22">
        <v>12.53</v>
      </c>
      <c r="X11" s="22">
        <v>17.21</v>
      </c>
      <c r="Y11" s="24">
        <v>9.2100000000000009</v>
      </c>
      <c r="Z11" s="24"/>
      <c r="AA11" s="24"/>
      <c r="AB11" s="24"/>
      <c r="AC11" s="22">
        <v>16.32</v>
      </c>
      <c r="AD11" s="24"/>
      <c r="AE11" s="24"/>
      <c r="AF11" s="3"/>
    </row>
    <row r="12" spans="1:33" ht="12.75" customHeight="1" x14ac:dyDescent="0.2">
      <c r="A12" s="28"/>
      <c r="B12" s="29"/>
      <c r="C12" s="29"/>
      <c r="D12" s="29"/>
      <c r="E12" s="29"/>
      <c r="F12" s="29"/>
      <c r="G12" s="133"/>
      <c r="H12" s="133"/>
      <c r="I12" s="134"/>
      <c r="J12" s="134"/>
      <c r="K12" s="135">
        <v>1</v>
      </c>
      <c r="L12" s="136"/>
      <c r="M12" s="136"/>
      <c r="N12" s="136"/>
      <c r="O12" s="137"/>
      <c r="Q12" s="21" t="s">
        <v>23</v>
      </c>
      <c r="R12" s="22">
        <v>28.43</v>
      </c>
      <c r="S12" s="22">
        <v>32.049999999999997</v>
      </c>
      <c r="T12" s="22"/>
      <c r="U12" s="22">
        <v>31.29</v>
      </c>
      <c r="V12" s="24"/>
      <c r="W12" s="22">
        <v>18.41</v>
      </c>
      <c r="X12" s="22">
        <v>24.65</v>
      </c>
      <c r="Y12" s="24">
        <v>14.07</v>
      </c>
      <c r="Z12" s="24"/>
      <c r="AA12" s="24"/>
      <c r="AB12" s="24"/>
      <c r="AC12" s="22">
        <v>23.48</v>
      </c>
      <c r="AD12" s="24"/>
      <c r="AE12" s="24"/>
    </row>
    <row r="13" spans="1:33" ht="12.75" customHeight="1" x14ac:dyDescent="0.2">
      <c r="A13" s="28"/>
      <c r="B13" s="29"/>
      <c r="C13" s="29"/>
      <c r="D13" s="29"/>
      <c r="E13" s="29"/>
      <c r="F13" s="29"/>
      <c r="G13" s="133"/>
      <c r="H13" s="133"/>
      <c r="I13" s="134"/>
      <c r="J13" s="134"/>
      <c r="K13" s="138"/>
      <c r="L13" s="134"/>
      <c r="M13" s="134"/>
      <c r="N13" s="134"/>
      <c r="O13" s="139"/>
      <c r="Q13" s="21" t="s">
        <v>24</v>
      </c>
      <c r="R13" s="22">
        <v>35.729999999999997</v>
      </c>
      <c r="S13" s="22">
        <v>39.31</v>
      </c>
      <c r="T13" s="22"/>
      <c r="U13" s="22">
        <v>37.67</v>
      </c>
      <c r="V13" s="24"/>
      <c r="W13" s="22">
        <v>29.16</v>
      </c>
      <c r="X13" s="22">
        <v>33.479999999999997</v>
      </c>
      <c r="Y13" s="24">
        <v>24.2</v>
      </c>
      <c r="Z13" s="24"/>
      <c r="AA13" s="24">
        <v>25.7</v>
      </c>
      <c r="AB13" s="24"/>
      <c r="AC13" s="22">
        <v>31.29</v>
      </c>
      <c r="AD13" s="24"/>
      <c r="AE13" s="24"/>
    </row>
    <row r="14" spans="1:33" ht="13.7" customHeight="1" thickBot="1" x14ac:dyDescent="0.25">
      <c r="A14" s="28"/>
      <c r="B14" s="29"/>
      <c r="C14" s="29"/>
      <c r="D14" s="29"/>
      <c r="E14" s="29"/>
      <c r="F14" s="29"/>
      <c r="G14" s="133"/>
      <c r="H14" s="133"/>
      <c r="I14" s="134"/>
      <c r="J14" s="134"/>
      <c r="K14" s="140"/>
      <c r="L14" s="141"/>
      <c r="M14" s="141"/>
      <c r="N14" s="141"/>
      <c r="O14" s="142"/>
      <c r="Q14" s="21" t="s">
        <v>25</v>
      </c>
      <c r="R14" s="22">
        <v>47.14</v>
      </c>
      <c r="S14" s="22">
        <v>51.09</v>
      </c>
      <c r="T14" s="22">
        <v>60.55</v>
      </c>
      <c r="U14" s="22">
        <v>49.2</v>
      </c>
      <c r="V14" s="24"/>
      <c r="W14" s="22">
        <v>37.020000000000003</v>
      </c>
      <c r="X14" s="22">
        <v>43.1</v>
      </c>
      <c r="Y14" s="24">
        <v>33.31</v>
      </c>
      <c r="Z14" s="24"/>
      <c r="AA14" s="24">
        <v>32.22</v>
      </c>
      <c r="AB14" s="24"/>
      <c r="AC14" s="22">
        <v>40.65</v>
      </c>
      <c r="AD14" s="24"/>
      <c r="AE14" s="24"/>
    </row>
    <row r="15" spans="1:33" ht="14.25" customHeight="1" thickBot="1" x14ac:dyDescent="0.25">
      <c r="A15" s="30"/>
      <c r="B15" s="29"/>
      <c r="C15" s="29"/>
      <c r="D15" s="29"/>
      <c r="E15" s="29"/>
      <c r="F15" s="29"/>
      <c r="G15" s="29"/>
      <c r="H15" s="29"/>
      <c r="I15" s="31"/>
      <c r="J15" s="31"/>
      <c r="K15" s="32"/>
      <c r="L15" s="33"/>
      <c r="M15" s="109" t="s">
        <v>26</v>
      </c>
      <c r="N15" s="110"/>
      <c r="O15" s="111"/>
      <c r="Q15" s="21" t="s">
        <v>27</v>
      </c>
      <c r="R15" s="22">
        <v>69.42</v>
      </c>
      <c r="S15" s="22">
        <v>78.37</v>
      </c>
      <c r="T15" s="22">
        <v>93.2</v>
      </c>
      <c r="U15" s="22">
        <v>73.099999999999994</v>
      </c>
      <c r="V15" s="24"/>
      <c r="W15" s="22">
        <v>57.93</v>
      </c>
      <c r="X15" s="22">
        <v>68.64</v>
      </c>
      <c r="Y15" s="24">
        <v>51.2</v>
      </c>
      <c r="Z15" s="24"/>
      <c r="AA15" s="24">
        <v>42.31</v>
      </c>
      <c r="AB15" s="24"/>
      <c r="AC15" s="22">
        <v>61.3</v>
      </c>
      <c r="AD15" s="24"/>
      <c r="AE15" s="24"/>
    </row>
    <row r="16" spans="1:33" ht="15" customHeight="1" x14ac:dyDescent="0.2">
      <c r="A16" s="34" t="s">
        <v>2</v>
      </c>
      <c r="B16" s="118" t="s">
        <v>3</v>
      </c>
      <c r="C16" s="119"/>
      <c r="D16" s="120"/>
      <c r="E16" s="119" t="s">
        <v>3</v>
      </c>
      <c r="F16" s="120"/>
      <c r="G16" s="118" t="s">
        <v>4</v>
      </c>
      <c r="H16" s="120"/>
      <c r="I16" s="118" t="s">
        <v>5</v>
      </c>
      <c r="J16" s="120"/>
      <c r="K16" s="35" t="s">
        <v>6</v>
      </c>
      <c r="L16" s="6"/>
      <c r="M16" s="112"/>
      <c r="N16" s="113"/>
      <c r="O16" s="114"/>
      <c r="Q16" s="21"/>
      <c r="R16" s="22" t="s">
        <v>28</v>
      </c>
      <c r="S16" s="22"/>
      <c r="T16" s="22"/>
      <c r="U16" s="22"/>
      <c r="V16" s="24"/>
      <c r="W16" s="22"/>
      <c r="X16" s="24"/>
      <c r="Y16" s="24"/>
      <c r="Z16" s="24"/>
      <c r="AA16" s="24"/>
      <c r="AB16" s="24"/>
      <c r="AC16" s="22"/>
      <c r="AD16" s="24"/>
      <c r="AE16" s="24"/>
    </row>
    <row r="17" spans="1:31" ht="13.5" thickBot="1" x14ac:dyDescent="0.25">
      <c r="A17" s="36" t="s">
        <v>7</v>
      </c>
      <c r="B17" s="36" t="s">
        <v>29</v>
      </c>
      <c r="C17" s="37"/>
      <c r="D17" s="38" t="s">
        <v>8</v>
      </c>
      <c r="E17" s="101" t="s">
        <v>9</v>
      </c>
      <c r="F17" s="102"/>
      <c r="G17" s="36" t="s">
        <v>30</v>
      </c>
      <c r="H17" s="38"/>
      <c r="I17" s="103" t="s">
        <v>30</v>
      </c>
      <c r="J17" s="102"/>
      <c r="K17" s="39" t="s">
        <v>30</v>
      </c>
      <c r="L17" s="15"/>
      <c r="M17" s="115"/>
      <c r="N17" s="116"/>
      <c r="O17" s="117"/>
      <c r="Q17" s="21" t="s">
        <v>31</v>
      </c>
      <c r="R17" s="22">
        <v>103.93</v>
      </c>
      <c r="S17" s="22"/>
      <c r="T17" s="22"/>
      <c r="U17" s="22">
        <v>108.84</v>
      </c>
      <c r="V17" s="24"/>
      <c r="W17" s="22">
        <v>84.66</v>
      </c>
      <c r="X17" s="24"/>
      <c r="Y17" s="24">
        <v>75.58</v>
      </c>
      <c r="Z17" s="24"/>
      <c r="AA17" s="24"/>
      <c r="AB17" s="24"/>
      <c r="AC17" s="22">
        <v>89.32</v>
      </c>
      <c r="AD17" s="24"/>
      <c r="AE17" s="24"/>
    </row>
    <row r="18" spans="1:31" ht="13.5" thickBot="1" x14ac:dyDescent="0.25">
      <c r="A18" s="36" t="s">
        <v>11</v>
      </c>
      <c r="B18" s="40" t="s">
        <v>12</v>
      </c>
      <c r="C18" s="41" t="s">
        <v>8</v>
      </c>
      <c r="D18" s="42" t="s">
        <v>12</v>
      </c>
      <c r="E18" s="101" t="s">
        <v>32</v>
      </c>
      <c r="F18" s="102"/>
      <c r="G18" s="36" t="s">
        <v>12</v>
      </c>
      <c r="H18" s="38" t="s">
        <v>8</v>
      </c>
      <c r="I18" s="103" t="s">
        <v>12</v>
      </c>
      <c r="J18" s="102"/>
      <c r="K18" s="39" t="s">
        <v>12</v>
      </c>
      <c r="L18" s="15"/>
      <c r="M18" s="43" t="s">
        <v>33</v>
      </c>
      <c r="N18" s="104" t="s">
        <v>32</v>
      </c>
      <c r="O18" s="105"/>
      <c r="Q18" s="21" t="s">
        <v>34</v>
      </c>
      <c r="R18" s="22">
        <v>143.47</v>
      </c>
      <c r="S18" s="22"/>
      <c r="T18" s="22"/>
      <c r="U18" s="22">
        <v>147.65</v>
      </c>
      <c r="V18" s="24"/>
      <c r="W18" s="22">
        <v>118.21</v>
      </c>
      <c r="X18" s="24"/>
      <c r="Y18" s="24">
        <v>100.32</v>
      </c>
      <c r="Z18" s="24"/>
      <c r="AA18" s="24">
        <v>74.69</v>
      </c>
      <c r="AB18" s="24"/>
      <c r="AC18" s="22">
        <v>120.74</v>
      </c>
      <c r="AD18" s="24"/>
      <c r="AE18" s="24"/>
    </row>
    <row r="19" spans="1:31" x14ac:dyDescent="0.2">
      <c r="A19" s="44">
        <v>0.125</v>
      </c>
      <c r="B19" s="45" t="s">
        <v>35</v>
      </c>
      <c r="C19" s="45" t="s">
        <v>35</v>
      </c>
      <c r="D19" s="45"/>
      <c r="E19" s="106" t="s">
        <v>35</v>
      </c>
      <c r="F19" s="106"/>
      <c r="G19" s="46" t="s">
        <v>35</v>
      </c>
      <c r="H19" s="46" t="s">
        <v>35</v>
      </c>
      <c r="I19" s="106" t="s">
        <v>35</v>
      </c>
      <c r="J19" s="106"/>
      <c r="K19" s="46" t="s">
        <v>35</v>
      </c>
      <c r="L19" s="46"/>
      <c r="M19" s="47">
        <v>0.25</v>
      </c>
      <c r="N19" s="107">
        <f>AC5*$K$12</f>
        <v>6.96</v>
      </c>
      <c r="O19" s="108"/>
      <c r="Q19" s="21" t="s">
        <v>36</v>
      </c>
      <c r="R19" s="22">
        <v>183.51</v>
      </c>
      <c r="S19" s="22"/>
      <c r="T19" s="22"/>
      <c r="U19" s="22">
        <v>191.8</v>
      </c>
      <c r="V19" s="24"/>
      <c r="W19" s="22">
        <v>154.22</v>
      </c>
      <c r="X19" s="24"/>
      <c r="Y19" s="24">
        <v>135.6</v>
      </c>
      <c r="Z19" s="24"/>
      <c r="AA19" s="24"/>
      <c r="AB19" s="24"/>
      <c r="AC19" s="22">
        <v>159.4</v>
      </c>
      <c r="AD19" s="24"/>
      <c r="AE19" s="24"/>
    </row>
    <row r="20" spans="1:31" x14ac:dyDescent="0.2">
      <c r="A20" s="48" t="s">
        <v>37</v>
      </c>
      <c r="B20" s="49">
        <f t="shared" ref="B20:C23" si="0">R6*$K$12</f>
        <v>5.64</v>
      </c>
      <c r="C20" s="50">
        <f t="shared" si="0"/>
        <v>5.87</v>
      </c>
      <c r="D20" s="50"/>
      <c r="E20" s="94">
        <f>U6*$K$12</f>
        <v>6.21</v>
      </c>
      <c r="F20" s="95"/>
      <c r="G20" s="49">
        <f t="shared" ref="G20:H23" si="1">W6*$K$12</f>
        <v>4.93</v>
      </c>
      <c r="H20" s="49">
        <f t="shared" si="1"/>
        <v>5</v>
      </c>
      <c r="I20" s="94" t="s">
        <v>35</v>
      </c>
      <c r="J20" s="95"/>
      <c r="K20" s="49" t="s">
        <v>35</v>
      </c>
      <c r="L20" s="49"/>
      <c r="M20" s="51" t="s">
        <v>38</v>
      </c>
      <c r="N20" s="96">
        <f>AC6*$K$12</f>
        <v>5.27</v>
      </c>
      <c r="O20" s="97"/>
      <c r="Q20" s="21"/>
      <c r="R20" s="22"/>
      <c r="S20" s="22"/>
      <c r="T20" s="22"/>
      <c r="U20" s="22"/>
      <c r="V20" s="24"/>
      <c r="W20" s="22"/>
      <c r="X20" s="24"/>
      <c r="Y20" s="24"/>
      <c r="Z20" s="24"/>
      <c r="AA20" s="24"/>
      <c r="AB20" s="24"/>
      <c r="AC20" s="22"/>
      <c r="AD20" s="24"/>
      <c r="AE20" s="24"/>
    </row>
    <row r="21" spans="1:31" x14ac:dyDescent="0.2">
      <c r="A21" s="48" t="s">
        <v>38</v>
      </c>
      <c r="B21" s="49">
        <f t="shared" si="0"/>
        <v>10.08</v>
      </c>
      <c r="C21" s="50">
        <f t="shared" si="0"/>
        <v>10.58</v>
      </c>
      <c r="D21" s="50"/>
      <c r="E21" s="94">
        <f>U7*$K$12</f>
        <v>11.07</v>
      </c>
      <c r="F21" s="95"/>
      <c r="G21" s="49">
        <f t="shared" si="1"/>
        <v>7.21</v>
      </c>
      <c r="H21" s="49">
        <f t="shared" si="1"/>
        <v>7.42</v>
      </c>
      <c r="I21" s="94" t="s">
        <v>35</v>
      </c>
      <c r="J21" s="95"/>
      <c r="K21" s="49" t="s">
        <v>35</v>
      </c>
      <c r="L21" s="49"/>
      <c r="M21" s="52" t="s">
        <v>39</v>
      </c>
      <c r="N21" s="96">
        <f>AC7*$K$12</f>
        <v>7.93</v>
      </c>
      <c r="O21" s="97"/>
      <c r="Q21" s="21" t="s">
        <v>40</v>
      </c>
      <c r="R21" s="22">
        <v>249.96</v>
      </c>
      <c r="S21" s="22"/>
      <c r="T21" s="22"/>
      <c r="U21" s="22">
        <v>265.51</v>
      </c>
      <c r="V21" s="24"/>
      <c r="W21" s="22">
        <v>197.91</v>
      </c>
      <c r="X21" s="24"/>
      <c r="Y21" s="24">
        <v>184.86</v>
      </c>
      <c r="Z21" s="24"/>
      <c r="AA21" s="24">
        <v>130.08000000000001</v>
      </c>
      <c r="AB21" s="24"/>
      <c r="AC21" s="22">
        <v>216.05</v>
      </c>
      <c r="AD21" s="24"/>
      <c r="AE21" s="24"/>
    </row>
    <row r="22" spans="1:31" x14ac:dyDescent="0.2">
      <c r="A22" s="48" t="s">
        <v>39</v>
      </c>
      <c r="B22" s="49">
        <f t="shared" si="0"/>
        <v>11.84</v>
      </c>
      <c r="C22" s="50">
        <f t="shared" si="0"/>
        <v>12.95</v>
      </c>
      <c r="D22" s="50"/>
      <c r="E22" s="94">
        <f>U8*$K$12</f>
        <v>12.88</v>
      </c>
      <c r="F22" s="95"/>
      <c r="G22" s="50">
        <f t="shared" si="1"/>
        <v>7.66</v>
      </c>
      <c r="H22" s="50">
        <f t="shared" si="1"/>
        <v>10.8</v>
      </c>
      <c r="I22" s="95">
        <f>Y8*$K$12</f>
        <v>5.7</v>
      </c>
      <c r="J22" s="95"/>
      <c r="K22" s="49" t="s">
        <v>35</v>
      </c>
      <c r="L22" s="49"/>
      <c r="M22" s="52" t="s">
        <v>41</v>
      </c>
      <c r="N22" s="96">
        <f>AC8*$K$12</f>
        <v>10.26</v>
      </c>
      <c r="O22" s="97"/>
      <c r="Q22" s="21" t="s">
        <v>42</v>
      </c>
      <c r="R22" s="22">
        <v>369.38</v>
      </c>
      <c r="S22" s="22"/>
      <c r="T22" s="22"/>
      <c r="U22" s="24">
        <v>472.91</v>
      </c>
      <c r="V22" s="24"/>
      <c r="W22" s="22">
        <v>281.20999999999998</v>
      </c>
      <c r="X22" s="24"/>
      <c r="Y22" s="24">
        <v>282.69</v>
      </c>
      <c r="Z22" s="24"/>
      <c r="AA22" s="24"/>
      <c r="AB22" s="24"/>
      <c r="AC22" s="24"/>
      <c r="AD22" s="24"/>
      <c r="AE22" s="24"/>
    </row>
    <row r="23" spans="1:31" x14ac:dyDescent="0.2">
      <c r="A23" s="48" t="s">
        <v>41</v>
      </c>
      <c r="B23" s="49">
        <f t="shared" si="0"/>
        <v>14.57</v>
      </c>
      <c r="C23" s="50">
        <f t="shared" si="0"/>
        <v>16</v>
      </c>
      <c r="D23" s="50"/>
      <c r="E23" s="94">
        <f>U9*$K$12</f>
        <v>16.41</v>
      </c>
      <c r="F23" s="95"/>
      <c r="G23" s="50">
        <f t="shared" si="1"/>
        <v>12.64</v>
      </c>
      <c r="H23" s="50">
        <f t="shared" si="1"/>
        <v>13.85</v>
      </c>
      <c r="I23" s="95" t="s">
        <v>35</v>
      </c>
      <c r="J23" s="95"/>
      <c r="K23" s="49" t="s">
        <v>35</v>
      </c>
      <c r="L23" s="49"/>
      <c r="M23" s="52" t="s">
        <v>43</v>
      </c>
      <c r="N23" s="99">
        <f>AC9*$K$12</f>
        <v>13.75</v>
      </c>
      <c r="O23" s="100"/>
      <c r="Q23" s="21" t="s">
        <v>44</v>
      </c>
      <c r="R23" s="22">
        <v>547.17999999999995</v>
      </c>
      <c r="S23" s="22"/>
      <c r="T23" s="22"/>
      <c r="U23" s="24">
        <v>711.12</v>
      </c>
      <c r="V23" s="24"/>
      <c r="W23" s="22">
        <v>381.85</v>
      </c>
      <c r="X23" s="24"/>
      <c r="Y23" s="24">
        <v>384.15</v>
      </c>
      <c r="Z23" s="24"/>
      <c r="AA23" s="24"/>
      <c r="AB23" s="24"/>
      <c r="AC23" s="24"/>
      <c r="AD23" s="24"/>
      <c r="AE23" s="24"/>
    </row>
    <row r="24" spans="1:31" x14ac:dyDescent="0.2">
      <c r="A24" s="48" t="s">
        <v>43</v>
      </c>
      <c r="B24" s="49">
        <f t="shared" ref="B24:C28" si="2">R11*$K$12</f>
        <v>21.92</v>
      </c>
      <c r="C24" s="50">
        <f t="shared" si="2"/>
        <v>24.14</v>
      </c>
      <c r="D24" s="50"/>
      <c r="E24" s="94">
        <f>U11*$K$12</f>
        <v>23.34</v>
      </c>
      <c r="F24" s="95"/>
      <c r="G24" s="50">
        <f t="shared" ref="G24:I28" si="3">W11*$K$12</f>
        <v>12.53</v>
      </c>
      <c r="H24" s="50">
        <f t="shared" si="3"/>
        <v>17.21</v>
      </c>
      <c r="I24" s="95">
        <f t="shared" si="3"/>
        <v>9.2100000000000009</v>
      </c>
      <c r="J24" s="95"/>
      <c r="K24" s="49" t="s">
        <v>35</v>
      </c>
      <c r="L24" s="49"/>
      <c r="M24" s="52" t="s">
        <v>45</v>
      </c>
      <c r="N24" s="96">
        <f>AC11*$K$12</f>
        <v>16.32</v>
      </c>
      <c r="O24" s="97"/>
      <c r="Q24" s="21" t="s">
        <v>46</v>
      </c>
      <c r="R24" s="22">
        <v>1024.49</v>
      </c>
      <c r="S24" s="22"/>
      <c r="T24" s="22"/>
      <c r="U24" s="24">
        <v>1311.58</v>
      </c>
      <c r="V24" s="24"/>
      <c r="W24" s="22">
        <v>730.98</v>
      </c>
      <c r="X24" s="24"/>
      <c r="Y24" s="24">
        <v>728.25</v>
      </c>
      <c r="Z24" s="24"/>
      <c r="AA24" s="24"/>
      <c r="AB24" s="24"/>
      <c r="AC24" s="24"/>
      <c r="AD24" s="24"/>
      <c r="AE24" s="24"/>
    </row>
    <row r="25" spans="1:31" x14ac:dyDescent="0.2">
      <c r="A25" s="48" t="s">
        <v>47</v>
      </c>
      <c r="B25" s="49">
        <f t="shared" si="2"/>
        <v>28.43</v>
      </c>
      <c r="C25" s="50">
        <f t="shared" si="2"/>
        <v>32.049999999999997</v>
      </c>
      <c r="D25" s="50"/>
      <c r="E25" s="94">
        <f>U12*$K$12</f>
        <v>31.29</v>
      </c>
      <c r="F25" s="95"/>
      <c r="G25" s="49">
        <f t="shared" si="3"/>
        <v>18.41</v>
      </c>
      <c r="H25" s="49">
        <f t="shared" si="3"/>
        <v>24.65</v>
      </c>
      <c r="I25" s="94">
        <f t="shared" si="3"/>
        <v>14.07</v>
      </c>
      <c r="J25" s="95"/>
      <c r="K25" s="49" t="s">
        <v>35</v>
      </c>
      <c r="L25" s="49"/>
      <c r="M25" s="52" t="s">
        <v>48</v>
      </c>
      <c r="N25" s="96">
        <f>AC12*$K$12</f>
        <v>23.48</v>
      </c>
      <c r="O25" s="97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</row>
    <row r="26" spans="1:31" x14ac:dyDescent="0.2">
      <c r="A26" s="48" t="s">
        <v>49</v>
      </c>
      <c r="B26" s="49">
        <f t="shared" si="2"/>
        <v>35.729999999999997</v>
      </c>
      <c r="C26" s="50">
        <f t="shared" si="2"/>
        <v>39.31</v>
      </c>
      <c r="D26" s="50"/>
      <c r="E26" s="94">
        <f>U13*$K$12</f>
        <v>37.67</v>
      </c>
      <c r="F26" s="95"/>
      <c r="G26" s="49">
        <f t="shared" si="3"/>
        <v>29.16</v>
      </c>
      <c r="H26" s="49">
        <f t="shared" si="3"/>
        <v>33.479999999999997</v>
      </c>
      <c r="I26" s="94">
        <f t="shared" si="3"/>
        <v>24.2</v>
      </c>
      <c r="J26" s="95"/>
      <c r="K26" s="94">
        <f>AA13*$K$12</f>
        <v>25.7</v>
      </c>
      <c r="L26" s="95"/>
      <c r="M26" s="52" t="s">
        <v>50</v>
      </c>
      <c r="N26" s="96">
        <f>AC13*$K$12</f>
        <v>31.29</v>
      </c>
      <c r="O26" s="97"/>
      <c r="Q26" s="54" t="s">
        <v>51</v>
      </c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</row>
    <row r="27" spans="1:31" x14ac:dyDescent="0.2">
      <c r="A27" s="48" t="s">
        <v>52</v>
      </c>
      <c r="B27" s="49">
        <f t="shared" si="2"/>
        <v>47.14</v>
      </c>
      <c r="C27" s="50">
        <f t="shared" si="2"/>
        <v>51.09</v>
      </c>
      <c r="D27" s="50">
        <f>T14*K12</f>
        <v>60.55</v>
      </c>
      <c r="E27" s="94">
        <f>U14*$K$12</f>
        <v>49.2</v>
      </c>
      <c r="F27" s="95"/>
      <c r="G27" s="49">
        <f t="shared" si="3"/>
        <v>37.020000000000003</v>
      </c>
      <c r="H27" s="49">
        <f t="shared" si="3"/>
        <v>43.1</v>
      </c>
      <c r="I27" s="94">
        <f t="shared" si="3"/>
        <v>33.31</v>
      </c>
      <c r="J27" s="95"/>
      <c r="K27" s="94">
        <f>AA14*$K$12</f>
        <v>32.22</v>
      </c>
      <c r="L27" s="95"/>
      <c r="M27" s="52" t="s">
        <v>53</v>
      </c>
      <c r="N27" s="96">
        <f>AC14*$K$12</f>
        <v>40.65</v>
      </c>
      <c r="O27" s="97"/>
      <c r="Q27" s="55" t="s">
        <v>33</v>
      </c>
      <c r="R27" s="56" t="s">
        <v>54</v>
      </c>
      <c r="S27" s="56" t="s">
        <v>55</v>
      </c>
      <c r="T27" s="56"/>
      <c r="U27" s="56" t="s">
        <v>37</v>
      </c>
      <c r="V27" s="56" t="s">
        <v>56</v>
      </c>
      <c r="W27" s="56" t="s">
        <v>38</v>
      </c>
      <c r="X27" s="56" t="s">
        <v>39</v>
      </c>
      <c r="Y27" s="56" t="s">
        <v>41</v>
      </c>
      <c r="Z27" s="56" t="s">
        <v>43</v>
      </c>
      <c r="AA27" s="56" t="s">
        <v>45</v>
      </c>
      <c r="AB27" s="56"/>
      <c r="AC27" s="56" t="s">
        <v>48</v>
      </c>
      <c r="AD27" s="56" t="s">
        <v>50</v>
      </c>
      <c r="AE27" s="56" t="s">
        <v>53</v>
      </c>
    </row>
    <row r="28" spans="1:31" x14ac:dyDescent="0.2">
      <c r="A28" s="48" t="s">
        <v>57</v>
      </c>
      <c r="B28" s="49">
        <f t="shared" si="2"/>
        <v>69.42</v>
      </c>
      <c r="C28" s="50">
        <f t="shared" si="2"/>
        <v>78.37</v>
      </c>
      <c r="D28" s="50">
        <f>T15*K12</f>
        <v>93.2</v>
      </c>
      <c r="E28" s="94">
        <f>U15*$K$12</f>
        <v>73.099999999999994</v>
      </c>
      <c r="F28" s="95"/>
      <c r="G28" s="49">
        <f t="shared" si="3"/>
        <v>57.93</v>
      </c>
      <c r="H28" s="49">
        <f t="shared" si="3"/>
        <v>68.64</v>
      </c>
      <c r="I28" s="94">
        <f t="shared" si="3"/>
        <v>51.2</v>
      </c>
      <c r="J28" s="95"/>
      <c r="K28" s="94">
        <f>AA15*$K$12</f>
        <v>42.31</v>
      </c>
      <c r="L28" s="95"/>
      <c r="M28" s="52" t="s">
        <v>58</v>
      </c>
      <c r="N28" s="96">
        <f>AC15*$K$12</f>
        <v>61.3</v>
      </c>
      <c r="O28" s="97"/>
      <c r="Q28" s="55" t="s">
        <v>59</v>
      </c>
      <c r="R28" s="53">
        <v>125.78</v>
      </c>
      <c r="S28" s="53">
        <v>147.02000000000001</v>
      </c>
      <c r="T28" s="53"/>
      <c r="U28" s="53">
        <v>167.47</v>
      </c>
      <c r="V28" s="53">
        <v>227.1</v>
      </c>
      <c r="W28" s="53">
        <v>236.77</v>
      </c>
      <c r="X28" s="53">
        <v>336.86</v>
      </c>
      <c r="Y28" s="53">
        <v>450.88</v>
      </c>
      <c r="Z28" s="53">
        <v>537.95000000000005</v>
      </c>
      <c r="AA28" s="53">
        <v>798.43</v>
      </c>
      <c r="AB28" s="53"/>
      <c r="AC28" s="53">
        <v>1196.1099999999999</v>
      </c>
      <c r="AD28" s="53">
        <v>2046</v>
      </c>
      <c r="AE28" s="53">
        <v>2597.41</v>
      </c>
    </row>
    <row r="29" spans="1:31" x14ac:dyDescent="0.2">
      <c r="A29" s="48" t="s">
        <v>60</v>
      </c>
      <c r="B29" s="49">
        <f>R17*$K$12</f>
        <v>103.93</v>
      </c>
      <c r="C29" s="49" t="s">
        <v>35</v>
      </c>
      <c r="D29" s="49"/>
      <c r="E29" s="94">
        <f>U17*$K$12</f>
        <v>108.84</v>
      </c>
      <c r="F29" s="95"/>
      <c r="G29" s="49">
        <f>W17*$K$12</f>
        <v>84.66</v>
      </c>
      <c r="H29" s="49" t="s">
        <v>35</v>
      </c>
      <c r="I29" s="94">
        <f>Y17*$K$12</f>
        <v>75.58</v>
      </c>
      <c r="J29" s="95"/>
      <c r="K29" s="49" t="s">
        <v>35</v>
      </c>
      <c r="L29" s="49"/>
      <c r="M29" s="52" t="s">
        <v>61</v>
      </c>
      <c r="N29" s="96">
        <f>AC17*$K$12</f>
        <v>89.32</v>
      </c>
      <c r="O29" s="97"/>
      <c r="Q29" s="55" t="s">
        <v>62</v>
      </c>
      <c r="R29" s="53" t="s">
        <v>35</v>
      </c>
      <c r="S29" s="53" t="s">
        <v>35</v>
      </c>
      <c r="T29" s="53"/>
      <c r="U29" s="53">
        <v>348.34</v>
      </c>
      <c r="V29" s="53">
        <v>468.1</v>
      </c>
      <c r="W29" s="53">
        <v>507.03</v>
      </c>
      <c r="X29" s="53">
        <v>700.65</v>
      </c>
      <c r="Y29" s="53">
        <v>937.77</v>
      </c>
      <c r="Z29" s="53">
        <v>1128.07</v>
      </c>
      <c r="AA29" s="53"/>
      <c r="AB29" s="53"/>
      <c r="AC29" s="53"/>
      <c r="AD29" s="53"/>
      <c r="AE29" s="53"/>
    </row>
    <row r="30" spans="1:31" x14ac:dyDescent="0.2">
      <c r="A30" s="48" t="s">
        <v>63</v>
      </c>
      <c r="B30" s="49">
        <f>R18*$K$12</f>
        <v>143.47</v>
      </c>
      <c r="C30" s="49" t="s">
        <v>35</v>
      </c>
      <c r="D30" s="49"/>
      <c r="E30" s="94">
        <f>U18*$K$12</f>
        <v>147.65</v>
      </c>
      <c r="F30" s="95"/>
      <c r="G30" s="49">
        <f>W18*$K$12</f>
        <v>118.21</v>
      </c>
      <c r="H30" s="49" t="s">
        <v>35</v>
      </c>
      <c r="I30" s="94">
        <f>Y18*$K$12</f>
        <v>100.32</v>
      </c>
      <c r="J30" s="95"/>
      <c r="K30" s="94">
        <f>AA18*$K$12</f>
        <v>74.69</v>
      </c>
      <c r="L30" s="95"/>
      <c r="M30" s="52" t="s">
        <v>64</v>
      </c>
      <c r="N30" s="96">
        <f>AC18*$K$12</f>
        <v>120.74</v>
      </c>
      <c r="O30" s="97"/>
    </row>
    <row r="31" spans="1:31" x14ac:dyDescent="0.2">
      <c r="A31" s="48" t="s">
        <v>65</v>
      </c>
      <c r="B31" s="49">
        <f>R19*$K$12</f>
        <v>183.51</v>
      </c>
      <c r="C31" s="49" t="s">
        <v>35</v>
      </c>
      <c r="D31" s="49"/>
      <c r="E31" s="94">
        <f>U19*$K$12</f>
        <v>191.8</v>
      </c>
      <c r="F31" s="95"/>
      <c r="G31" s="49">
        <f>W19*$K$12</f>
        <v>154.22</v>
      </c>
      <c r="H31" s="49" t="s">
        <v>35</v>
      </c>
      <c r="I31" s="94">
        <f>Y19*$K$12</f>
        <v>135.6</v>
      </c>
      <c r="J31" s="95"/>
      <c r="K31" s="49" t="s">
        <v>35</v>
      </c>
      <c r="L31" s="49"/>
      <c r="M31" s="52" t="s">
        <v>66</v>
      </c>
      <c r="N31" s="96">
        <f>AC19*$K$12</f>
        <v>159.4</v>
      </c>
      <c r="O31" s="97"/>
    </row>
    <row r="32" spans="1:31" ht="13.5" thickBot="1" x14ac:dyDescent="0.25">
      <c r="A32" s="48" t="s">
        <v>67</v>
      </c>
      <c r="B32" s="49">
        <f>R21*$K$12</f>
        <v>249.96</v>
      </c>
      <c r="C32" s="49" t="s">
        <v>35</v>
      </c>
      <c r="D32" s="49"/>
      <c r="E32" s="94">
        <f>U21*$K$12</f>
        <v>265.51</v>
      </c>
      <c r="F32" s="95"/>
      <c r="G32" s="49">
        <f>W21*$K$12</f>
        <v>197.91</v>
      </c>
      <c r="H32" s="49" t="s">
        <v>35</v>
      </c>
      <c r="I32" s="94">
        <f>Y21*$K$12</f>
        <v>184.86</v>
      </c>
      <c r="J32" s="95"/>
      <c r="K32" s="94">
        <f>AA21*$K$12</f>
        <v>130.08000000000001</v>
      </c>
      <c r="L32" s="95"/>
      <c r="M32" s="52" t="s">
        <v>68</v>
      </c>
      <c r="N32" s="96">
        <f>AC21*$K$12</f>
        <v>216.05</v>
      </c>
      <c r="O32" s="97"/>
    </row>
    <row r="33" spans="1:31" ht="12.75" hidden="1" customHeight="1" x14ac:dyDescent="0.2">
      <c r="A33" s="48" t="s">
        <v>69</v>
      </c>
      <c r="B33" s="49" t="s">
        <v>35</v>
      </c>
      <c r="C33" s="49" t="s">
        <v>35</v>
      </c>
      <c r="D33" s="49"/>
      <c r="E33" s="94" t="s">
        <v>35</v>
      </c>
      <c r="F33" s="95"/>
      <c r="G33" s="49">
        <f>$K$12*W22</f>
        <v>281.20999999999998</v>
      </c>
      <c r="H33" s="49" t="s">
        <v>35</v>
      </c>
      <c r="I33" s="94" t="s">
        <v>35</v>
      </c>
      <c r="J33" s="95"/>
      <c r="K33" s="49" t="s">
        <v>35</v>
      </c>
      <c r="L33" s="49"/>
      <c r="M33" s="52" t="s">
        <v>70</v>
      </c>
      <c r="N33" s="94" t="s">
        <v>35</v>
      </c>
      <c r="O33" s="98"/>
    </row>
    <row r="34" spans="1:31" ht="13.5" thickBot="1" x14ac:dyDescent="0.25">
      <c r="A34" s="57" t="s">
        <v>71</v>
      </c>
      <c r="B34" s="58" t="s">
        <v>35</v>
      </c>
      <c r="C34" s="58" t="s">
        <v>35</v>
      </c>
      <c r="D34" s="58"/>
      <c r="E34" s="91" t="s">
        <v>35</v>
      </c>
      <c r="F34" s="92"/>
      <c r="G34" s="58" t="s">
        <v>35</v>
      </c>
      <c r="H34" s="58" t="s">
        <v>35</v>
      </c>
      <c r="I34" s="91" t="s">
        <v>35</v>
      </c>
      <c r="J34" s="92"/>
      <c r="K34" s="58" t="s">
        <v>35</v>
      </c>
      <c r="L34" s="58"/>
      <c r="M34" s="59" t="s">
        <v>35</v>
      </c>
      <c r="N34" s="91" t="s">
        <v>35</v>
      </c>
      <c r="O34" s="93"/>
      <c r="Q34" s="5"/>
      <c r="R34" s="83"/>
      <c r="S34" s="84"/>
      <c r="T34" s="6"/>
      <c r="U34" s="83"/>
      <c r="V34" s="84"/>
      <c r="W34" s="83"/>
      <c r="X34" s="84"/>
      <c r="Y34" s="83"/>
      <c r="Z34" s="84"/>
      <c r="AA34" s="5"/>
      <c r="AB34" s="6"/>
      <c r="AC34" s="83"/>
      <c r="AD34" s="85"/>
      <c r="AE34" s="84"/>
    </row>
    <row r="35" spans="1:31" ht="13.7" hidden="1" customHeight="1" thickBot="1" x14ac:dyDescent="0.25">
      <c r="A35" s="60" t="s">
        <v>72</v>
      </c>
      <c r="B35" s="61" t="s">
        <v>35</v>
      </c>
      <c r="C35" s="61" t="s">
        <v>35</v>
      </c>
      <c r="D35" s="62"/>
      <c r="E35" s="86" t="s">
        <v>35</v>
      </c>
      <c r="F35" s="87"/>
      <c r="G35" s="61" t="s">
        <v>35</v>
      </c>
      <c r="H35" s="61" t="s">
        <v>35</v>
      </c>
      <c r="I35" s="86" t="s">
        <v>35</v>
      </c>
      <c r="J35" s="87"/>
      <c r="K35" s="61" t="s">
        <v>35</v>
      </c>
      <c r="L35" s="61"/>
      <c r="M35" s="62" t="s">
        <v>73</v>
      </c>
      <c r="N35" s="86" t="s">
        <v>35</v>
      </c>
      <c r="O35" s="87"/>
      <c r="Q35" s="12"/>
      <c r="R35" s="13"/>
      <c r="S35" s="14"/>
      <c r="T35" s="15"/>
      <c r="U35" s="88"/>
      <c r="V35" s="89"/>
      <c r="W35" s="13"/>
      <c r="X35" s="14"/>
      <c r="Y35" s="13"/>
      <c r="Z35" s="14"/>
      <c r="AA35" s="12"/>
      <c r="AB35" s="15"/>
      <c r="AC35" s="88"/>
      <c r="AD35" s="90"/>
      <c r="AE35" s="89"/>
    </row>
    <row r="36" spans="1:31" ht="13.5" thickBot="1" x14ac:dyDescent="0.25">
      <c r="A36" s="29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Q36" s="16"/>
      <c r="R36" s="17"/>
      <c r="S36" s="18"/>
      <c r="T36" s="19"/>
      <c r="U36" s="78"/>
      <c r="V36" s="79"/>
      <c r="W36" s="17"/>
      <c r="X36" s="18"/>
      <c r="Y36" s="78"/>
      <c r="Z36" s="79"/>
      <c r="AA36" s="16"/>
      <c r="AB36" s="19"/>
      <c r="AC36" s="80"/>
      <c r="AD36" s="81"/>
      <c r="AE36" s="82"/>
    </row>
    <row r="37" spans="1:31" ht="13.5" thickBot="1" x14ac:dyDescent="0.25">
      <c r="A37" s="54" t="s">
        <v>51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Q37" s="21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21"/>
      <c r="AE37" s="21"/>
    </row>
    <row r="38" spans="1:31" ht="13.5" thickBot="1" x14ac:dyDescent="0.25">
      <c r="A38" s="64" t="s">
        <v>33</v>
      </c>
      <c r="B38" s="65" t="s">
        <v>54</v>
      </c>
      <c r="C38" s="65" t="s">
        <v>55</v>
      </c>
      <c r="D38" s="65"/>
      <c r="E38" s="65" t="s">
        <v>37</v>
      </c>
      <c r="F38" s="65" t="s">
        <v>56</v>
      </c>
      <c r="G38" s="65" t="s">
        <v>38</v>
      </c>
      <c r="H38" s="65" t="s">
        <v>39</v>
      </c>
      <c r="I38" s="65" t="s">
        <v>41</v>
      </c>
      <c r="J38" s="65" t="s">
        <v>43</v>
      </c>
      <c r="K38" s="65" t="s">
        <v>45</v>
      </c>
      <c r="L38" s="65"/>
      <c r="M38" s="65" t="s">
        <v>48</v>
      </c>
      <c r="N38" s="65" t="s">
        <v>50</v>
      </c>
      <c r="O38" s="65" t="s">
        <v>53</v>
      </c>
      <c r="Q38" s="21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ht="13.5" thickBot="1" x14ac:dyDescent="0.25">
      <c r="A39" s="64" t="s">
        <v>59</v>
      </c>
      <c r="B39" s="66">
        <f>R28*$K$12</f>
        <v>125.78</v>
      </c>
      <c r="C39" s="67">
        <f>S28*$K$12</f>
        <v>147.02000000000001</v>
      </c>
      <c r="D39" s="67"/>
      <c r="E39" s="67">
        <f t="shared" ref="E39:K39" si="4">U28*$K$12</f>
        <v>167.47</v>
      </c>
      <c r="F39" s="67">
        <f t="shared" si="4"/>
        <v>227.1</v>
      </c>
      <c r="G39" s="67">
        <f t="shared" si="4"/>
        <v>236.77</v>
      </c>
      <c r="H39" s="67">
        <f t="shared" si="4"/>
        <v>336.86</v>
      </c>
      <c r="I39" s="67">
        <f t="shared" si="4"/>
        <v>450.88</v>
      </c>
      <c r="J39" s="67">
        <f t="shared" si="4"/>
        <v>537.95000000000005</v>
      </c>
      <c r="K39" s="67">
        <f t="shared" si="4"/>
        <v>798.43</v>
      </c>
      <c r="L39" s="67">
        <f>$K$12*AB28</f>
        <v>0</v>
      </c>
      <c r="M39" s="67">
        <f>AC28*$K$12</f>
        <v>1196.1099999999999</v>
      </c>
      <c r="N39" s="67">
        <f>AD28*$K$12</f>
        <v>2046</v>
      </c>
      <c r="O39" s="68">
        <f>AE28*$K$12</f>
        <v>2597.41</v>
      </c>
      <c r="Q39" s="21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ht="13.5" thickBot="1" x14ac:dyDescent="0.25">
      <c r="A40" s="64" t="s">
        <v>62</v>
      </c>
      <c r="B40" s="69" t="s">
        <v>35</v>
      </c>
      <c r="C40" s="69" t="s">
        <v>35</v>
      </c>
      <c r="D40" s="67"/>
      <c r="E40" s="67">
        <f>U29*$K$12</f>
        <v>348.34</v>
      </c>
      <c r="F40" s="69" t="s">
        <v>35</v>
      </c>
      <c r="G40" s="67">
        <f>W29*$K$12</f>
        <v>507.03</v>
      </c>
      <c r="H40" s="67">
        <f>X29*$K$12</f>
        <v>700.65</v>
      </c>
      <c r="I40" s="67">
        <f>Y29*$K$12</f>
        <v>937.77</v>
      </c>
      <c r="J40" s="67">
        <f>Z29*$K$12</f>
        <v>1128.07</v>
      </c>
      <c r="K40" s="69" t="s">
        <v>35</v>
      </c>
      <c r="L40" s="69"/>
      <c r="M40" s="69" t="s">
        <v>35</v>
      </c>
      <c r="N40" s="69" t="s">
        <v>35</v>
      </c>
      <c r="O40" s="70" t="s">
        <v>35</v>
      </c>
      <c r="Q40" s="21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ht="13.5" hidden="1" thickBot="1" x14ac:dyDescent="0.25">
      <c r="A41" s="71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Q41" s="21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x14ac:dyDescent="0.2">
      <c r="Q42" s="21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x14ac:dyDescent="0.2">
      <c r="C43" s="74"/>
      <c r="Q43" s="21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x14ac:dyDescent="0.2">
      <c r="C44" s="75"/>
      <c r="Q44" s="21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x14ac:dyDescent="0.2">
      <c r="Q45" s="21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</row>
    <row r="46" spans="1:31" x14ac:dyDescent="0.2">
      <c r="Q46" s="21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</row>
    <row r="47" spans="1:31" x14ac:dyDescent="0.2">
      <c r="Q47" s="21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</row>
    <row r="48" spans="1:31" x14ac:dyDescent="0.2">
      <c r="Q48" s="21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</row>
    <row r="49" spans="17:31" x14ac:dyDescent="0.2">
      <c r="Q49" s="21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</row>
    <row r="50" spans="17:31" x14ac:dyDescent="0.2">
      <c r="Q50" s="21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</row>
    <row r="51" spans="17:31" x14ac:dyDescent="0.2">
      <c r="Q51" s="21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</row>
    <row r="52" spans="17:31" x14ac:dyDescent="0.2">
      <c r="Q52" s="21"/>
      <c r="R52" s="29"/>
      <c r="S52" s="29"/>
      <c r="T52" s="29"/>
      <c r="U52" s="29"/>
      <c r="V52" s="29"/>
      <c r="W52" s="76"/>
      <c r="X52" s="29"/>
      <c r="Y52" s="29"/>
      <c r="Z52" s="29"/>
      <c r="AA52" s="29"/>
      <c r="AB52" s="29"/>
      <c r="AC52" s="29"/>
      <c r="AD52" s="29"/>
      <c r="AE52" s="29"/>
    </row>
    <row r="53" spans="17:31" x14ac:dyDescent="0.2">
      <c r="Q53" s="21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</row>
    <row r="54" spans="17:31" x14ac:dyDescent="0.2">
      <c r="Q54" s="21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</row>
    <row r="56" spans="17:31" x14ac:dyDescent="0.2">
      <c r="Q56" s="54"/>
    </row>
    <row r="57" spans="17:31" x14ac:dyDescent="0.2">
      <c r="Q57" s="55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</row>
    <row r="58" spans="17:31" x14ac:dyDescent="0.2">
      <c r="Q58" s="55"/>
    </row>
    <row r="59" spans="17:31" x14ac:dyDescent="0.2">
      <c r="Q59" s="55"/>
    </row>
  </sheetData>
  <protectedRanges>
    <protectedRange sqref="L8:N10" name="Range1"/>
  </protectedRanges>
  <mergeCells count="96">
    <mergeCell ref="A1:H2"/>
    <mergeCell ref="I1:J2"/>
    <mergeCell ref="K1:O2"/>
    <mergeCell ref="R2:S2"/>
    <mergeCell ref="U2:V2"/>
    <mergeCell ref="Y2:Z2"/>
    <mergeCell ref="AC2:AE2"/>
    <mergeCell ref="U3:V3"/>
    <mergeCell ref="AC3:AE3"/>
    <mergeCell ref="U4:V4"/>
    <mergeCell ref="Y4:Z4"/>
    <mergeCell ref="AC4:AE4"/>
    <mergeCell ref="W2:X2"/>
    <mergeCell ref="A8:F10"/>
    <mergeCell ref="K10:O11"/>
    <mergeCell ref="G11:H11"/>
    <mergeCell ref="I11:J11"/>
    <mergeCell ref="G12:H14"/>
    <mergeCell ref="I12:J14"/>
    <mergeCell ref="K12:O14"/>
    <mergeCell ref="M15:O17"/>
    <mergeCell ref="B16:D16"/>
    <mergeCell ref="E16:F16"/>
    <mergeCell ref="G16:H16"/>
    <mergeCell ref="I16:J16"/>
    <mergeCell ref="E17:F17"/>
    <mergeCell ref="I17:J17"/>
    <mergeCell ref="E18:F18"/>
    <mergeCell ref="I18:J18"/>
    <mergeCell ref="N18:O18"/>
    <mergeCell ref="E19:F19"/>
    <mergeCell ref="I19:J19"/>
    <mergeCell ref="N19:O19"/>
    <mergeCell ref="E20:F20"/>
    <mergeCell ref="I20:J20"/>
    <mergeCell ref="N20:O20"/>
    <mergeCell ref="E21:F21"/>
    <mergeCell ref="I21:J21"/>
    <mergeCell ref="N21:O21"/>
    <mergeCell ref="E22:F22"/>
    <mergeCell ref="I22:J22"/>
    <mergeCell ref="N22:O22"/>
    <mergeCell ref="E23:F23"/>
    <mergeCell ref="I23:J23"/>
    <mergeCell ref="N23:O23"/>
    <mergeCell ref="E24:F24"/>
    <mergeCell ref="I24:J24"/>
    <mergeCell ref="N24:O24"/>
    <mergeCell ref="E25:F25"/>
    <mergeCell ref="I25:J25"/>
    <mergeCell ref="N25:O25"/>
    <mergeCell ref="E26:F26"/>
    <mergeCell ref="I26:J26"/>
    <mergeCell ref="K26:L26"/>
    <mergeCell ref="N26:O26"/>
    <mergeCell ref="E27:F27"/>
    <mergeCell ref="I27:J27"/>
    <mergeCell ref="K27:L27"/>
    <mergeCell ref="N27:O27"/>
    <mergeCell ref="E28:F28"/>
    <mergeCell ref="I28:J28"/>
    <mergeCell ref="K28:L28"/>
    <mergeCell ref="N28:O28"/>
    <mergeCell ref="E29:F29"/>
    <mergeCell ref="I29:J29"/>
    <mergeCell ref="N29:O29"/>
    <mergeCell ref="E30:F30"/>
    <mergeCell ref="I30:J30"/>
    <mergeCell ref="K30:L30"/>
    <mergeCell ref="N30:O30"/>
    <mergeCell ref="E31:F31"/>
    <mergeCell ref="I31:J31"/>
    <mergeCell ref="N31:O31"/>
    <mergeCell ref="E32:F32"/>
    <mergeCell ref="I32:J32"/>
    <mergeCell ref="K32:L32"/>
    <mergeCell ref="N32:O32"/>
    <mergeCell ref="E33:F33"/>
    <mergeCell ref="I33:J33"/>
    <mergeCell ref="N33:O33"/>
    <mergeCell ref="E34:F34"/>
    <mergeCell ref="I34:J34"/>
    <mergeCell ref="N34:O34"/>
    <mergeCell ref="R34:S34"/>
    <mergeCell ref="U34:V34"/>
    <mergeCell ref="E35:F35"/>
    <mergeCell ref="I35:J35"/>
    <mergeCell ref="N35:O35"/>
    <mergeCell ref="U35:V35"/>
    <mergeCell ref="AC35:AE35"/>
    <mergeCell ref="U36:V36"/>
    <mergeCell ref="Y36:Z36"/>
    <mergeCell ref="AC36:AE36"/>
    <mergeCell ref="Y34:Z34"/>
    <mergeCell ref="AC34:AE34"/>
    <mergeCell ref="W34:X34"/>
  </mergeCells>
  <pageMargins left="0.75" right="0.75" top="1" bottom="1" header="0.5" footer="0.5"/>
  <pageSetup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GLC List -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Debby Lima</dc:creator>
  <cp:lastModifiedBy>Steve Wasylyk</cp:lastModifiedBy>
  <dcterms:created xsi:type="dcterms:W3CDTF">2025-04-23T14:23:02Z</dcterms:created>
  <dcterms:modified xsi:type="dcterms:W3CDTF">2025-04-28T15:02:51Z</dcterms:modified>
</cp:coreProperties>
</file>